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Baseline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FhvBQnzlX4AZAro4iNdUbP4DIfk20f4Ubl8eLT2Y8fc="/>
    </ext>
  </extLst>
</workbook>
</file>

<file path=xl/sharedStrings.xml><?xml version="1.0" encoding="utf-8"?>
<sst xmlns="http://schemas.openxmlformats.org/spreadsheetml/2006/main" count="179" uniqueCount="124">
  <si>
    <t>General information</t>
  </si>
  <si>
    <t>Project name</t>
  </si>
  <si>
    <t>Landgoed Den Treek Henschoten</t>
  </si>
  <si>
    <t>Remover name</t>
  </si>
  <si>
    <t>Stichting Nederlandse CO2-Bank</t>
  </si>
  <si>
    <t>Project code</t>
  </si>
  <si>
    <t>DTHL001</t>
  </si>
  <si>
    <t>Location</t>
  </si>
  <si>
    <t>Leusden, NL</t>
  </si>
  <si>
    <t>Area</t>
  </si>
  <si>
    <t>ha</t>
  </si>
  <si>
    <t>Start year</t>
  </si>
  <si>
    <t>Duration</t>
  </si>
  <si>
    <t>years</t>
  </si>
  <si>
    <t>estimated permanence of removal and storage</t>
  </si>
  <si>
    <t>Holding pool</t>
  </si>
  <si>
    <t>freed up when measurements confirm projection pathways</t>
  </si>
  <si>
    <t>Project emissions</t>
  </si>
  <si>
    <t>LCA estimate, or specified when &gt;20%</t>
  </si>
  <si>
    <t>Per project</t>
  </si>
  <si>
    <t>Baseline TEC</t>
  </si>
  <si>
    <t>tCO2/ha</t>
  </si>
  <si>
    <t>Above Ground Carbon, following CDM AR-ACM0003</t>
  </si>
  <si>
    <t>Reference capacity</t>
  </si>
  <si>
    <t>Using CEDA and Soil sample data</t>
  </si>
  <si>
    <t>Storage potential</t>
  </si>
  <si>
    <t>Projection -/- baseline</t>
  </si>
  <si>
    <t>LCA emissions</t>
  </si>
  <si>
    <t>tCO2</t>
  </si>
  <si>
    <t>project related emissions</t>
  </si>
  <si>
    <t>Removal credits issued</t>
  </si>
  <si>
    <t>Net carbon storage</t>
  </si>
  <si>
    <t>units</t>
  </si>
  <si>
    <t>Storage potential - emissions</t>
  </si>
  <si>
    <t>Holding Pool</t>
  </si>
  <si>
    <t>20% of the potential</t>
  </si>
  <si>
    <t xml:space="preserve">Potential units issued </t>
  </si>
  <si>
    <t>Field Code</t>
  </si>
  <si>
    <t>Field name</t>
  </si>
  <si>
    <t>Size (ha)</t>
  </si>
  <si>
    <t>Owner</t>
  </si>
  <si>
    <t>001</t>
  </si>
  <si>
    <t>Den Treek Henschoten</t>
  </si>
  <si>
    <t>001-R</t>
  </si>
  <si>
    <t>Reference</t>
  </si>
  <si>
    <t>plot</t>
  </si>
  <si>
    <t>m³ per ha</t>
  </si>
  <si>
    <t>Boom/struik soort</t>
  </si>
  <si>
    <t>m3/ha</t>
  </si>
  <si>
    <t>Biomass Conversion and Expansion Factor</t>
  </si>
  <si>
    <t>R (root shoot ratio)</t>
  </si>
  <si>
    <t xml:space="preserve">(1+R) </t>
  </si>
  <si>
    <t>KF (carbon fraction of biomass)</t>
  </si>
  <si>
    <t>CBB: carbon in tree biomass (tCO2)</t>
  </si>
  <si>
    <t>Baseline (tCO2/ha)</t>
  </si>
  <si>
    <t>Grove den (Pinus sylvestrus)</t>
  </si>
  <si>
    <t>Corsicaanse den (Pinus nigra spec.)</t>
  </si>
  <si>
    <t>Japanse lariks (Larix kaempeferi)</t>
  </si>
  <si>
    <t xml:space="preserve">Boomsoort </t>
  </si>
  <si>
    <t>Oppervlakte (ha)</t>
  </si>
  <si>
    <t>M3 per hectare</t>
  </si>
  <si>
    <t xml:space="preserve">CBB per hectare </t>
  </si>
  <si>
    <t>Totaal CBB</t>
  </si>
  <si>
    <t xml:space="preserve">Grove den </t>
  </si>
  <si>
    <t xml:space="preserve">Corsicaanse den </t>
  </si>
  <si>
    <t xml:space="preserve">Lariks </t>
  </si>
  <si>
    <t>Totaal</t>
  </si>
  <si>
    <t>Mean m³ per hectare</t>
  </si>
  <si>
    <t>Total Corsicaanse den</t>
  </si>
  <si>
    <t>Total Grove den</t>
  </si>
  <si>
    <t>Total Japanse lariks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</si>
  <si>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</si>
  <si>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</si>
  <si>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</si>
  <si>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</si>
  <si>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</si>
  <si>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</si>
  <si>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</t>
  </si>
  <si>
    <t>tCO2e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</si>
  <si>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</si>
  <si>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</si>
  <si>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</si>
  <si>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</si>
  <si>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</si>
  <si>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</si>
  <si>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</si>
  <si>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tCO2e/ha</t>
  </si>
  <si>
    <t>AGB (above ground) / ha</t>
  </si>
  <si>
    <t xml:space="preserve">Storage current </t>
  </si>
  <si>
    <t xml:space="preserve">tCO2e </t>
  </si>
  <si>
    <t>Storage 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</si>
  <si>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</si>
  <si>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</si>
  <si>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</si>
  <si>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</si>
  <si>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</si>
  <si>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</si>
  <si>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</si>
  <si>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</si>
  <si>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</si>
  <si>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SOC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</si>
  <si>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</si>
  <si>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</si>
  <si>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</si>
  <si>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</si>
  <si>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</si>
  <si>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</si>
  <si>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SOC (soil)</t>
  </si>
  <si>
    <t>C g/kg</t>
  </si>
  <si>
    <t>AGB (above ground)</t>
  </si>
  <si>
    <t>Verwachting koolstofopslag na 20 jaar</t>
  </si>
  <si>
    <t>opp in ha</t>
  </si>
  <si>
    <t>m3 per ha bij 20 jaar</t>
  </si>
  <si>
    <t>massa verhouding</t>
  </si>
  <si>
    <t>Zomereik (Quercus robur)</t>
  </si>
  <si>
    <t>Tamme kastanje (Castanea sativa)</t>
  </si>
  <si>
    <t>Winterlinde (Tilia cordata)</t>
  </si>
  <si>
    <t>Hazelaar (Corylus avelana)</t>
  </si>
  <si>
    <t>Sporkehout (Rhamnus frangula)</t>
  </si>
  <si>
    <t>ton CO2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</si>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</sst>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00"/>
    <numFmt numFmtId="165" formatCode="&quot;€&quot;#,##0"/>
    <numFmt numFmtId="166" formatCode="#,##0.000"/>
    <numFmt numFmtId="167" formatCode="m/d/yyyy"/>
    <numFmt numFmtId="168" formatCode="d\-m\-yyyy"/>
    <numFmt numFmtId="169" formatCode="dd\-mm\-yyyy"/>
    <numFmt numFmtId="170" formatCode="0.0"/>
  </numFmts>
  <fonts count="16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sz val="11.0"/>
      <color theme="1"/>
      <name val="Calibri"/>
    </font>
    <font>
      <b/>
      <sz val="11.0"/>
      <color theme="1"/>
      <name val="Aptos Narrow"/>
    </font>
    <font>
      <b/>
      <sz val="11.0"/>
      <color theme="1"/>
      <name val="Arial"/>
    </font>
    <font>
      <color theme="1"/>
      <name val="Arial"/>
      <scheme val="minor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sz val="11.0"/>
      <color rgb="FF000000"/>
      <name val="Calibri"/>
    </font>
    <font>
      <sz val="11.0"/>
      <color theme="1"/>
      <name val="Aptos Narrow"/>
    </font>
    <font>
      <b/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FFC000"/>
        <bgColor rgb="FFFFC000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9" xfId="0" applyAlignment="1" applyFont="1" applyNumberFormat="1">
      <alignment horizontal="left"/>
    </xf>
    <xf borderId="0" fillId="0" fontId="1" numFmtId="0" xfId="0" applyAlignment="1" applyFont="1">
      <alignment readingOrder="0"/>
    </xf>
    <xf borderId="0" fillId="0" fontId="2" numFmtId="1" xfId="0" applyAlignment="1" applyFont="1" applyNumberFormat="1">
      <alignment horizontal="left"/>
    </xf>
    <xf borderId="1" fillId="4" fontId="3" numFmtId="0" xfId="0" applyAlignment="1" applyBorder="1" applyFill="1" applyFont="1">
      <alignment readingOrder="0"/>
    </xf>
    <xf borderId="0" fillId="0" fontId="2" numFmtId="3" xfId="0" applyAlignment="1" applyFont="1" applyNumberFormat="1">
      <alignment horizontal="left"/>
    </xf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2" numFmtId="164" xfId="0" applyFont="1" applyNumberFormat="1"/>
    <xf borderId="0" fillId="0" fontId="2" numFmtId="3" xfId="0" applyAlignment="1" applyFont="1" applyNumberFormat="1">
      <alignment readingOrder="0"/>
    </xf>
    <xf borderId="0" fillId="0" fontId="2" numFmtId="3" xfId="0" applyFont="1" applyNumberFormat="1"/>
    <xf borderId="1" fillId="5" fontId="2" numFmtId="0" xfId="0" applyAlignment="1" applyBorder="1" applyFont="1">
      <alignment readingOrder="0"/>
    </xf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quotePrefix="1" borderId="0" fillId="0" fontId="2" numFmtId="0" xfId="0" applyAlignment="1" applyFont="1">
      <alignment readingOrder="0"/>
    </xf>
    <xf quotePrefix="1" borderId="0" fillId="0" fontId="2" numFmtId="0" xfId="0" applyFont="1"/>
    <xf borderId="1" fillId="6" fontId="4" numFmtId="164" xfId="0" applyAlignment="1" applyBorder="1" applyFill="1" applyFont="1" applyNumberFormat="1">
      <alignment vertical="bottom"/>
    </xf>
    <xf borderId="1" fillId="6" fontId="4" numFmtId="2" xfId="0" applyAlignment="1" applyBorder="1" applyFont="1" applyNumberFormat="1">
      <alignment readingOrder="0" vertical="bottom"/>
    </xf>
    <xf borderId="0" fillId="0" fontId="1" numFmtId="0" xfId="0" applyAlignment="1" applyFont="1">
      <alignment horizontal="left"/>
    </xf>
    <xf borderId="0" fillId="0" fontId="5" numFmtId="166" xfId="0" applyAlignment="1" applyFont="1" applyNumberFormat="1">
      <alignment shrinkToFit="0" vertical="bottom" wrapText="1"/>
    </xf>
    <xf borderId="0" fillId="0" fontId="6" numFmtId="166" xfId="0" applyAlignment="1" applyFont="1" applyNumberFormat="1">
      <alignment readingOrder="0" shrinkToFit="0" vertical="bottom" wrapText="1"/>
    </xf>
    <xf borderId="0" fillId="0" fontId="6" numFmtId="2" xfId="0" applyAlignment="1" applyFont="1" applyNumberFormat="1">
      <alignment shrinkToFit="0" vertical="bottom" wrapText="1"/>
    </xf>
    <xf borderId="0" fillId="0" fontId="5" numFmtId="2" xfId="0" applyAlignment="1" applyFont="1" applyNumberFormat="1">
      <alignment shrinkToFit="0" vertical="bottom" wrapText="1"/>
    </xf>
    <xf borderId="0" fillId="0" fontId="6" numFmtId="0" xfId="0" applyAlignment="1" applyFont="1">
      <alignment shrinkToFit="0" vertical="bottom" wrapText="1"/>
    </xf>
    <xf borderId="0" fillId="0" fontId="6" numFmtId="166" xfId="0" applyAlignment="1" applyFont="1" applyNumberFormat="1">
      <alignment shrinkToFit="0" vertical="bottom" wrapText="1"/>
    </xf>
    <xf borderId="1" fillId="7" fontId="4" numFmtId="164" xfId="0" applyAlignment="1" applyBorder="1" applyFill="1" applyFont="1" applyNumberFormat="1">
      <alignment horizontal="right" vertical="bottom"/>
    </xf>
    <xf borderId="0" fillId="0" fontId="4" numFmtId="2" xfId="0" applyAlignment="1" applyFont="1" applyNumberFormat="1">
      <alignment horizontal="right" vertical="bottom"/>
    </xf>
    <xf borderId="0" fillId="0" fontId="2" numFmtId="167" xfId="0" applyAlignment="1" applyFont="1" applyNumberFormat="1">
      <alignment horizontal="left" readingOrder="0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right" readingOrder="0" vertical="bottom"/>
    </xf>
    <xf borderId="1" fillId="0" fontId="4" numFmtId="2" xfId="0" applyAlignment="1" applyBorder="1" applyFont="1" applyNumberFormat="1">
      <alignment horizontal="right" vertical="bottom"/>
    </xf>
    <xf borderId="1" fillId="0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vertical="bottom"/>
    </xf>
    <xf borderId="0" fillId="0" fontId="3" numFmtId="14" xfId="0" applyAlignment="1" applyFont="1" applyNumberFormat="1">
      <alignment horizontal="left" shrinkToFit="0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168" xfId="0" applyAlignment="1" applyFont="1" applyNumberFormat="1">
      <alignment horizontal="left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right"/>
    </xf>
    <xf borderId="1" fillId="6" fontId="4" numFmtId="2" xfId="0" applyAlignment="1" applyBorder="1" applyFont="1" applyNumberFormat="1">
      <alignment horizontal="right" vertical="bottom"/>
    </xf>
    <xf borderId="1" fillId="6" fontId="4" numFmtId="164" xfId="0" applyAlignment="1" applyBorder="1" applyFont="1" applyNumberFormat="1">
      <alignment readingOrder="0" vertical="bottom"/>
    </xf>
    <xf borderId="0" fillId="0" fontId="2" numFmtId="2" xfId="0" applyFont="1" applyNumberFormat="1"/>
    <xf borderId="1" fillId="8" fontId="4" numFmtId="164" xfId="0" applyAlignment="1" applyBorder="1" applyFill="1" applyFont="1" applyNumberFormat="1">
      <alignment readingOrder="0" vertical="bottom"/>
    </xf>
    <xf borderId="1" fillId="8" fontId="4" numFmtId="2" xfId="0" applyAlignment="1" applyBorder="1" applyFont="1" applyNumberFormat="1">
      <alignment horizontal="right" vertical="bottom"/>
    </xf>
    <xf borderId="0" fillId="0" fontId="4" numFmtId="0" xfId="0" applyAlignment="1" applyFont="1">
      <alignment readingOrder="0" vertical="bottom"/>
    </xf>
    <xf borderId="0" fillId="0" fontId="2" numFmtId="169" xfId="0" applyAlignment="1" applyFont="1" applyNumberFormat="1">
      <alignment horizontal="left"/>
    </xf>
    <xf borderId="0" fillId="0" fontId="7" numFmtId="2" xfId="0" applyFont="1" applyNumberFormat="1"/>
    <xf borderId="0" fillId="0" fontId="8" numFmtId="0" xfId="0" applyFont="1"/>
    <xf borderId="0" fillId="0" fontId="9" numFmtId="0" xfId="0" applyFont="1"/>
    <xf borderId="0" fillId="0" fontId="10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2" numFmtId="4" xfId="0" applyFont="1" applyNumberFormat="1"/>
    <xf borderId="0" fillId="0" fontId="1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1" xfId="0" applyAlignment="1" applyFont="1" applyNumberFormat="1">
      <alignment readingOrder="0"/>
    </xf>
    <xf borderId="0" fillId="0" fontId="3" numFmtId="2" xfId="0" applyFont="1" applyNumberFormat="1"/>
    <xf borderId="0" fillId="0" fontId="11" numFmtId="0" xfId="0" applyFont="1"/>
    <xf borderId="0" fillId="0" fontId="12" numFmtId="0" xfId="0" applyFont="1"/>
    <xf borderId="1" fillId="4" fontId="2" numFmtId="0" xfId="0" applyBorder="1" applyFont="1"/>
    <xf borderId="0" fillId="0" fontId="13" numFmtId="0" xfId="0" applyFont="1"/>
    <xf borderId="0" fillId="0" fontId="13" numFmtId="170" xfId="0" applyFont="1" applyNumberFormat="1"/>
    <xf borderId="0" fillId="0" fontId="14" numFmtId="0" xfId="0" applyAlignment="1" applyFont="1">
      <alignment vertical="bottom"/>
    </xf>
    <xf borderId="0" fillId="0" fontId="14" numFmtId="166" xfId="0" applyAlignment="1" applyFont="1" applyNumberFormat="1">
      <alignment vertical="bottom"/>
    </xf>
    <xf borderId="0" fillId="0" fontId="5" numFmtId="0" xfId="0" applyAlignment="1" applyFont="1">
      <alignment shrinkToFit="0" vertical="bottom" wrapText="1"/>
    </xf>
    <xf borderId="0" fillId="0" fontId="13" numFmtId="166" xfId="0" applyAlignment="1" applyFont="1" applyNumberFormat="1">
      <alignment horizontal="right"/>
    </xf>
    <xf borderId="0" fillId="0" fontId="4" numFmtId="166" xfId="0" applyAlignment="1" applyFont="1" applyNumberFormat="1">
      <alignment vertical="bottom"/>
    </xf>
    <xf borderId="0" fillId="0" fontId="4" numFmtId="166" xfId="0" applyAlignment="1" applyFont="1" applyNumberFormat="1">
      <alignment horizontal="right"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4" numFmtId="170" xfId="0" applyAlignment="1" applyFont="1" applyNumberFormat="1">
      <alignment horizontal="right" vertical="bottom"/>
    </xf>
    <xf borderId="0" fillId="0" fontId="15" numFmtId="166" xfId="0" applyAlignment="1" applyFont="1" applyNumberFormat="1">
      <alignment vertical="bottom"/>
    </xf>
    <xf borderId="0" fillId="0" fontId="4" numFmtId="2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5" numFmtId="170" xfId="0" applyAlignment="1" applyFont="1" applyNumberFormat="1">
      <alignment horizontal="right" vertical="bottom"/>
    </xf>
    <xf borderId="0" fillId="0" fontId="5" numFmtId="0" xfId="0" applyAlignment="1" applyFont="1">
      <alignment vertical="bottom"/>
    </xf>
    <xf borderId="0" fillId="0" fontId="13" numFmtId="166" xfId="0" applyFont="1" applyNumberFormat="1"/>
    <xf borderId="0" fillId="0" fontId="13" numFmtId="0" xfId="0" applyAlignment="1" applyFont="1">
      <alignment horizontal="right"/>
    </xf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9" fontId="3" numFmtId="0" xfId="0" applyAlignment="1" applyBorder="1" applyFill="1" applyFont="1">
      <alignment horizontal="right" shrinkToFit="0" wrapText="1"/>
    </xf>
    <xf borderId="2" fillId="0" fontId="13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6" width="12.63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5" t="s">
        <v>6</v>
      </c>
      <c r="C4" s="6"/>
      <c r="D4" s="3"/>
    </row>
    <row r="5" ht="15.75" customHeight="1">
      <c r="A5" s="4" t="s">
        <v>7</v>
      </c>
      <c r="B5" s="5" t="s">
        <v>8</v>
      </c>
      <c r="C5" s="6"/>
      <c r="D5" s="3"/>
    </row>
    <row r="6" ht="15.75" customHeight="1">
      <c r="A6" s="4" t="s">
        <v>9</v>
      </c>
      <c r="B6" s="7">
        <f>SUM(Fields!C2:C998)</f>
        <v>7</v>
      </c>
      <c r="C6" s="8" t="s">
        <v>10</v>
      </c>
      <c r="D6" s="3"/>
    </row>
    <row r="7" ht="15.75" customHeight="1">
      <c r="A7" s="9" t="s">
        <v>11</v>
      </c>
      <c r="B7" s="10">
        <v>2025.0</v>
      </c>
      <c r="C7" s="4"/>
      <c r="D7" s="4"/>
    </row>
    <row r="8" ht="15.75" customHeight="1">
      <c r="A8" s="4" t="s">
        <v>12</v>
      </c>
      <c r="B8" s="10">
        <v>70.0</v>
      </c>
      <c r="C8" s="4" t="s">
        <v>13</v>
      </c>
      <c r="D8" s="4" t="s">
        <v>14</v>
      </c>
    </row>
    <row r="9" ht="15.75" customHeight="1">
      <c r="A9" s="4" t="s">
        <v>15</v>
      </c>
      <c r="B9" s="11">
        <v>0.2</v>
      </c>
      <c r="D9" s="4" t="s">
        <v>16</v>
      </c>
    </row>
    <row r="10" ht="15.75" customHeight="1">
      <c r="A10" s="4" t="s">
        <v>17</v>
      </c>
      <c r="B10" s="11">
        <v>0.2</v>
      </c>
      <c r="D10" s="4" t="s">
        <v>18</v>
      </c>
    </row>
    <row r="11" ht="15.75" customHeight="1">
      <c r="B11" s="2"/>
      <c r="D11" s="3"/>
    </row>
    <row r="12" ht="15.75" customHeight="1">
      <c r="A12" s="12" t="s">
        <v>19</v>
      </c>
      <c r="B12" s="2"/>
      <c r="D12" s="4"/>
    </row>
    <row r="13" ht="15.75" customHeight="1">
      <c r="A13" s="4" t="s">
        <v>20</v>
      </c>
      <c r="B13" s="13">
        <f>'Carbon Calculation'!B13</f>
        <v>530</v>
      </c>
      <c r="C13" s="4" t="s">
        <v>21</v>
      </c>
      <c r="D13" s="14" t="s">
        <v>22</v>
      </c>
    </row>
    <row r="14" ht="15.75" customHeight="1">
      <c r="A14" s="4" t="s">
        <v>23</v>
      </c>
      <c r="B14" s="15">
        <f>'Carbon Calculation'!$B$14</f>
        <v>1598.78074</v>
      </c>
      <c r="C14" s="4" t="s">
        <v>21</v>
      </c>
      <c r="D14" s="4" t="s">
        <v>24</v>
      </c>
    </row>
    <row r="15" ht="15.75" customHeight="1">
      <c r="A15" s="16" t="s">
        <v>25</v>
      </c>
      <c r="B15" s="17">
        <f>B14-B13</f>
        <v>1068.78074</v>
      </c>
      <c r="C15" s="16" t="s">
        <v>21</v>
      </c>
      <c r="D15" s="16" t="s">
        <v>26</v>
      </c>
      <c r="E15" s="16"/>
    </row>
    <row r="16" ht="15.75" customHeight="1">
      <c r="A16" s="4" t="s">
        <v>27</v>
      </c>
      <c r="B16" s="15">
        <f>B10*B15</f>
        <v>213.756148</v>
      </c>
      <c r="C16" s="4" t="s">
        <v>28</v>
      </c>
      <c r="D16" s="4" t="s">
        <v>29</v>
      </c>
    </row>
    <row r="17" ht="15.75" customHeight="1">
      <c r="A17" s="1"/>
      <c r="B17" s="18"/>
      <c r="C17" s="4"/>
      <c r="D17" s="3"/>
    </row>
    <row r="18" ht="15.75" customHeight="1">
      <c r="A18" s="1" t="s">
        <v>30</v>
      </c>
      <c r="B18" s="19"/>
      <c r="D18" s="4"/>
    </row>
    <row r="19" ht="15.75" customHeight="1">
      <c r="A19" s="9" t="s">
        <v>31</v>
      </c>
      <c r="B19" s="15">
        <f>B15-B16</f>
        <v>855.0245921</v>
      </c>
      <c r="C19" s="9" t="s">
        <v>32</v>
      </c>
      <c r="D19" s="9" t="s">
        <v>33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20" t="s">
        <v>34</v>
      </c>
      <c r="B20" s="15">
        <f>ROUND(B9*B19,0)</f>
        <v>171</v>
      </c>
      <c r="C20" s="9" t="s">
        <v>32</v>
      </c>
      <c r="D20" s="21" t="s">
        <v>35</v>
      </c>
      <c r="E20" s="2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23" t="s">
        <v>36</v>
      </c>
      <c r="B21" s="17">
        <f>ROUND(B19-B20,0)</f>
        <v>684</v>
      </c>
      <c r="C21" s="23" t="s">
        <v>32</v>
      </c>
      <c r="D21" s="16"/>
      <c r="E21" s="16"/>
    </row>
    <row r="22" ht="15.75" customHeight="1">
      <c r="A22" s="20"/>
      <c r="B22" s="24"/>
      <c r="C22" s="25"/>
      <c r="D22" s="26"/>
      <c r="E22" s="26"/>
    </row>
    <row r="23" ht="15.75" customHeight="1">
      <c r="A23" s="20"/>
      <c r="B23" s="2"/>
      <c r="C23" s="27"/>
      <c r="D23" s="26"/>
      <c r="E23" s="26"/>
    </row>
    <row r="24" ht="15.75" customHeight="1">
      <c r="A24" s="20"/>
      <c r="B24" s="2"/>
      <c r="C24" s="4"/>
      <c r="D24" s="22"/>
      <c r="E24" s="22"/>
    </row>
    <row r="25" ht="15.75" customHeight="1">
      <c r="A25" s="28"/>
      <c r="B25" s="24"/>
      <c r="C25" s="4"/>
      <c r="D25" s="26"/>
      <c r="E25" s="26"/>
    </row>
    <row r="26" ht="15.75" customHeight="1">
      <c r="A26" s="20"/>
      <c r="B26" s="24"/>
      <c r="C26" s="29"/>
      <c r="D26" s="26"/>
      <c r="E26" s="26"/>
    </row>
    <row r="27" ht="15.75" customHeight="1">
      <c r="A27" s="20"/>
      <c r="B27" s="2"/>
      <c r="C27" s="4"/>
      <c r="D27" s="26"/>
      <c r="E27" s="26"/>
    </row>
    <row r="28" ht="15.75" customHeight="1">
      <c r="A28" s="20"/>
      <c r="B28" s="2"/>
      <c r="C28" s="4"/>
      <c r="D28" s="22"/>
      <c r="E28" s="22"/>
    </row>
    <row r="29" ht="15.75" customHeight="1">
      <c r="A29" s="28"/>
      <c r="B29" s="2"/>
      <c r="C29" s="4"/>
      <c r="D29" s="26"/>
      <c r="E29" s="26"/>
    </row>
    <row r="30" ht="15.75" customHeight="1">
      <c r="A30" s="20"/>
      <c r="B30" s="2"/>
      <c r="C30" s="29"/>
      <c r="D30" s="26"/>
      <c r="E30" s="26"/>
    </row>
    <row r="31" ht="15.75" customHeight="1">
      <c r="A31" s="20"/>
      <c r="B31" s="2"/>
      <c r="C31" s="4"/>
      <c r="D31" s="26"/>
      <c r="E31" s="26"/>
    </row>
    <row r="32" ht="15.75" customHeight="1">
      <c r="A32" s="20"/>
      <c r="B32" s="2"/>
      <c r="C32" s="4"/>
      <c r="D32" s="22"/>
      <c r="E32" s="22"/>
    </row>
    <row r="33" ht="15.75" customHeight="1">
      <c r="A33" s="28"/>
      <c r="B33" s="2"/>
      <c r="C33" s="4"/>
      <c r="D33" s="26"/>
      <c r="E33" s="26"/>
    </row>
    <row r="34" ht="15.75" customHeight="1">
      <c r="A34" s="20"/>
      <c r="B34" s="2"/>
      <c r="C34" s="29"/>
      <c r="D34" s="26"/>
      <c r="E34" s="26"/>
    </row>
    <row r="35" ht="15.75" customHeight="1">
      <c r="A35" s="20"/>
      <c r="B35" s="2"/>
      <c r="C35" s="4"/>
      <c r="D35" s="26"/>
      <c r="E35" s="26"/>
    </row>
    <row r="36" ht="15.75" customHeight="1">
      <c r="A36" s="20"/>
      <c r="B36" s="2"/>
      <c r="C36" s="4"/>
      <c r="D36" s="22"/>
      <c r="E36" s="22"/>
    </row>
    <row r="37" ht="15.75" customHeight="1">
      <c r="B37" s="2"/>
      <c r="D37" s="3"/>
    </row>
    <row r="38" ht="15.75" customHeight="1">
      <c r="B38" s="2"/>
      <c r="D38" s="3"/>
    </row>
    <row r="39" ht="15.75" customHeight="1">
      <c r="B39" s="2"/>
      <c r="D39" s="3"/>
    </row>
    <row r="40" ht="15.75" customHeight="1">
      <c r="B40" s="2"/>
      <c r="D40" s="3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4"/>
      <c r="D220" s="3"/>
    </row>
    <row r="221" ht="15.75" customHeight="1">
      <c r="B221" s="24"/>
      <c r="D221" s="3"/>
    </row>
    <row r="222" ht="15.75" customHeight="1">
      <c r="B222" s="24"/>
      <c r="D222" s="3"/>
    </row>
    <row r="223" ht="15.75" customHeight="1">
      <c r="B223" s="24"/>
      <c r="D223" s="3"/>
    </row>
    <row r="224" ht="15.75" customHeight="1">
      <c r="B224" s="24"/>
      <c r="D224" s="3"/>
    </row>
    <row r="225" ht="15.75" customHeight="1">
      <c r="B225" s="24"/>
      <c r="D225" s="3"/>
    </row>
    <row r="226" ht="15.75" customHeight="1">
      <c r="B226" s="24"/>
      <c r="D226" s="3"/>
    </row>
    <row r="227" ht="15.75" customHeight="1">
      <c r="B227" s="24"/>
      <c r="D227" s="3"/>
    </row>
    <row r="228" ht="15.75" customHeight="1">
      <c r="B228" s="24"/>
      <c r="D228" s="3"/>
    </row>
    <row r="229" ht="15.75" customHeight="1">
      <c r="B229" s="24"/>
      <c r="D229" s="3"/>
    </row>
    <row r="230" ht="15.75" customHeight="1">
      <c r="B230" s="24"/>
      <c r="D230" s="3"/>
    </row>
    <row r="231" ht="15.75" customHeight="1">
      <c r="B231" s="24"/>
      <c r="D231" s="3"/>
    </row>
    <row r="232" ht="15.75" customHeight="1">
      <c r="B232" s="24"/>
      <c r="D232" s="3"/>
    </row>
    <row r="233" ht="15.75" customHeight="1">
      <c r="B233" s="24"/>
      <c r="D233" s="3"/>
    </row>
    <row r="234" ht="15.75" customHeight="1">
      <c r="B234" s="24"/>
      <c r="D234" s="3"/>
    </row>
    <row r="235" ht="15.75" customHeight="1">
      <c r="B235" s="24"/>
      <c r="D235" s="3"/>
    </row>
    <row r="236" ht="15.75" customHeight="1">
      <c r="B236" s="24"/>
      <c r="D236" s="3"/>
    </row>
    <row r="237" ht="15.75" customHeight="1">
      <c r="B237" s="24"/>
      <c r="D237" s="3"/>
    </row>
    <row r="238" ht="15.75" customHeight="1">
      <c r="B238" s="24"/>
      <c r="D238" s="3"/>
    </row>
    <row r="239" ht="15.75" customHeight="1">
      <c r="B239" s="24"/>
      <c r="D239" s="3"/>
    </row>
    <row r="240" ht="15.75" customHeight="1">
      <c r="B240" s="24"/>
      <c r="D240" s="3"/>
    </row>
    <row r="241" ht="15.75" customHeight="1">
      <c r="B241" s="24"/>
      <c r="D241" s="3"/>
    </row>
    <row r="242" ht="15.75" customHeight="1">
      <c r="B242" s="24"/>
      <c r="D242" s="3"/>
    </row>
    <row r="243" ht="15.75" customHeight="1">
      <c r="B243" s="24"/>
      <c r="D243" s="3"/>
    </row>
    <row r="244" ht="15.75" customHeight="1">
      <c r="B244" s="24"/>
      <c r="D244" s="3"/>
    </row>
    <row r="245" ht="15.75" customHeight="1">
      <c r="B245" s="24"/>
      <c r="D245" s="3"/>
    </row>
    <row r="246" ht="15.75" customHeight="1">
      <c r="B246" s="24"/>
      <c r="D246" s="3"/>
    </row>
    <row r="247" ht="15.75" customHeight="1">
      <c r="B247" s="24"/>
      <c r="D247" s="3"/>
    </row>
    <row r="248" ht="15.75" customHeight="1">
      <c r="B248" s="24"/>
      <c r="D248" s="3"/>
    </row>
    <row r="249" ht="15.75" customHeight="1">
      <c r="B249" s="24"/>
      <c r="D249" s="3"/>
    </row>
    <row r="250" ht="15.75" customHeight="1">
      <c r="B250" s="24"/>
      <c r="D250" s="3"/>
    </row>
    <row r="251" ht="15.75" customHeight="1">
      <c r="B251" s="24"/>
      <c r="D251" s="3"/>
    </row>
    <row r="252" ht="15.75" customHeight="1">
      <c r="B252" s="24"/>
      <c r="D252" s="3"/>
    </row>
    <row r="253" ht="15.75" customHeight="1">
      <c r="B253" s="24"/>
      <c r="D253" s="3"/>
    </row>
    <row r="254" ht="15.75" customHeight="1">
      <c r="B254" s="24"/>
      <c r="D254" s="3"/>
    </row>
    <row r="255" ht="15.75" customHeight="1">
      <c r="B255" s="24"/>
      <c r="D255" s="3"/>
    </row>
    <row r="256" ht="15.75" customHeight="1">
      <c r="B256" s="24"/>
      <c r="D256" s="3"/>
    </row>
    <row r="257" ht="15.75" customHeight="1">
      <c r="B257" s="24"/>
      <c r="D257" s="3"/>
    </row>
    <row r="258" ht="15.75" customHeight="1">
      <c r="B258" s="24"/>
      <c r="D258" s="3"/>
    </row>
    <row r="259" ht="15.75" customHeight="1">
      <c r="B259" s="24"/>
      <c r="D259" s="3"/>
    </row>
    <row r="260" ht="15.75" customHeight="1">
      <c r="B260" s="24"/>
      <c r="D260" s="3"/>
    </row>
    <row r="261" ht="15.75" customHeight="1">
      <c r="B261" s="24"/>
      <c r="D261" s="3"/>
    </row>
    <row r="262" ht="15.75" customHeight="1">
      <c r="B262" s="24"/>
      <c r="D262" s="3"/>
    </row>
    <row r="263" ht="15.75" customHeight="1">
      <c r="B263" s="24"/>
      <c r="D263" s="3"/>
    </row>
    <row r="264" ht="15.75" customHeight="1">
      <c r="B264" s="24"/>
      <c r="D264" s="3"/>
    </row>
    <row r="265" ht="15.75" customHeight="1">
      <c r="B265" s="24"/>
      <c r="D265" s="3"/>
    </row>
    <row r="266" ht="15.75" customHeight="1">
      <c r="B266" s="24"/>
      <c r="D266" s="3"/>
    </row>
    <row r="267" ht="15.75" customHeight="1">
      <c r="B267" s="24"/>
      <c r="D267" s="3"/>
    </row>
    <row r="268" ht="15.75" customHeight="1">
      <c r="B268" s="24"/>
      <c r="D268" s="3"/>
    </row>
    <row r="269" ht="15.75" customHeight="1">
      <c r="B269" s="24"/>
      <c r="D269" s="3"/>
    </row>
    <row r="270" ht="15.75" customHeight="1">
      <c r="B270" s="24"/>
      <c r="D270" s="3"/>
    </row>
    <row r="271" ht="15.75" customHeight="1">
      <c r="B271" s="24"/>
      <c r="D271" s="3"/>
    </row>
    <row r="272" ht="15.75" customHeight="1">
      <c r="B272" s="24"/>
      <c r="D272" s="3"/>
    </row>
    <row r="273" ht="15.75" customHeight="1">
      <c r="B273" s="24"/>
      <c r="D273" s="3"/>
    </row>
    <row r="274" ht="15.75" customHeight="1">
      <c r="B274" s="24"/>
      <c r="D274" s="3"/>
    </row>
    <row r="275" ht="15.75" customHeight="1">
      <c r="B275" s="24"/>
      <c r="D275" s="3"/>
    </row>
    <row r="276" ht="15.75" customHeight="1">
      <c r="B276" s="24"/>
      <c r="D276" s="3"/>
    </row>
    <row r="277" ht="15.75" customHeight="1">
      <c r="B277" s="24"/>
      <c r="D277" s="3"/>
    </row>
    <row r="278" ht="15.75" customHeight="1">
      <c r="B278" s="24"/>
      <c r="D278" s="3"/>
    </row>
    <row r="279" ht="15.75" customHeight="1">
      <c r="B279" s="24"/>
      <c r="D279" s="3"/>
    </row>
    <row r="280" ht="15.75" customHeight="1">
      <c r="B280" s="24"/>
      <c r="D280" s="3"/>
    </row>
    <row r="281" ht="15.75" customHeight="1">
      <c r="B281" s="24"/>
      <c r="D281" s="3"/>
    </row>
    <row r="282" ht="15.75" customHeight="1">
      <c r="B282" s="24"/>
      <c r="D282" s="3"/>
    </row>
    <row r="283" ht="15.75" customHeight="1">
      <c r="B283" s="24"/>
      <c r="D283" s="3"/>
    </row>
    <row r="284" ht="15.75" customHeight="1">
      <c r="B284" s="24"/>
      <c r="D284" s="3"/>
    </row>
    <row r="285" ht="15.75" customHeight="1">
      <c r="B285" s="24"/>
      <c r="D285" s="3"/>
    </row>
    <row r="286" ht="15.75" customHeight="1">
      <c r="B286" s="24"/>
      <c r="D286" s="3"/>
    </row>
    <row r="287" ht="15.75" customHeight="1">
      <c r="B287" s="24"/>
      <c r="D287" s="3"/>
    </row>
    <row r="288" ht="15.75" customHeight="1">
      <c r="B288" s="24"/>
      <c r="D288" s="3"/>
    </row>
    <row r="289" ht="15.75" customHeight="1">
      <c r="B289" s="24"/>
      <c r="D289" s="3"/>
    </row>
    <row r="290" ht="15.75" customHeight="1">
      <c r="B290" s="24"/>
      <c r="D290" s="3"/>
    </row>
    <row r="291" ht="15.75" customHeight="1">
      <c r="B291" s="24"/>
      <c r="D291" s="3"/>
    </row>
    <row r="292" ht="15.75" customHeight="1">
      <c r="B292" s="24"/>
      <c r="D292" s="3"/>
    </row>
    <row r="293" ht="15.75" customHeight="1">
      <c r="B293" s="24"/>
      <c r="D293" s="3"/>
    </row>
    <row r="294" ht="15.75" customHeight="1">
      <c r="B294" s="24"/>
      <c r="D294" s="3"/>
    </row>
    <row r="295" ht="15.75" customHeight="1">
      <c r="B295" s="24"/>
      <c r="D295" s="3"/>
    </row>
    <row r="296" ht="15.75" customHeight="1">
      <c r="B296" s="24"/>
      <c r="D296" s="3"/>
    </row>
    <row r="297" ht="15.75" customHeight="1">
      <c r="B297" s="24"/>
      <c r="D297" s="3"/>
    </row>
    <row r="298" ht="15.75" customHeight="1">
      <c r="B298" s="24"/>
      <c r="D298" s="3"/>
    </row>
    <row r="299" ht="15.75" customHeight="1">
      <c r="B299" s="24"/>
      <c r="D299" s="3"/>
    </row>
    <row r="300" ht="15.75" customHeight="1">
      <c r="B300" s="24"/>
      <c r="D300" s="3"/>
    </row>
    <row r="301" ht="15.75" customHeight="1">
      <c r="B301" s="24"/>
      <c r="D301" s="3"/>
    </row>
    <row r="302" ht="15.75" customHeight="1">
      <c r="B302" s="24"/>
      <c r="D302" s="3"/>
    </row>
    <row r="303" ht="15.75" customHeight="1">
      <c r="B303" s="24"/>
      <c r="D303" s="3"/>
    </row>
    <row r="304" ht="15.75" customHeight="1">
      <c r="B304" s="24"/>
      <c r="D304" s="3"/>
    </row>
    <row r="305" ht="15.75" customHeight="1">
      <c r="B305" s="24"/>
      <c r="D305" s="3"/>
    </row>
    <row r="306" ht="15.75" customHeight="1">
      <c r="B306" s="24"/>
      <c r="D306" s="3"/>
    </row>
    <row r="307" ht="15.75" customHeight="1">
      <c r="B307" s="24"/>
      <c r="D307" s="3"/>
    </row>
    <row r="308" ht="15.75" customHeight="1">
      <c r="B308" s="24"/>
      <c r="D308" s="3"/>
    </row>
    <row r="309" ht="15.75" customHeight="1">
      <c r="B309" s="24"/>
      <c r="D309" s="3"/>
    </row>
    <row r="310" ht="15.75" customHeight="1">
      <c r="B310" s="24"/>
      <c r="D310" s="3"/>
    </row>
    <row r="311" ht="15.75" customHeight="1">
      <c r="B311" s="24"/>
      <c r="D311" s="3"/>
    </row>
    <row r="312" ht="15.75" customHeight="1">
      <c r="B312" s="24"/>
      <c r="D312" s="3"/>
    </row>
    <row r="313" ht="15.75" customHeight="1">
      <c r="B313" s="24"/>
      <c r="D313" s="3"/>
    </row>
    <row r="314" ht="15.75" customHeight="1">
      <c r="B314" s="24"/>
      <c r="D314" s="3"/>
    </row>
    <row r="315" ht="15.75" customHeight="1">
      <c r="B315" s="24"/>
      <c r="D315" s="3"/>
    </row>
    <row r="316" ht="15.75" customHeight="1">
      <c r="B316" s="24"/>
      <c r="D316" s="3"/>
    </row>
    <row r="317" ht="15.75" customHeight="1">
      <c r="B317" s="24"/>
      <c r="D317" s="3"/>
    </row>
    <row r="318" ht="15.75" customHeight="1">
      <c r="B318" s="24"/>
      <c r="D318" s="3"/>
    </row>
    <row r="319" ht="15.75" customHeight="1">
      <c r="B319" s="24"/>
      <c r="D319" s="3"/>
    </row>
    <row r="320" ht="15.75" customHeight="1">
      <c r="B320" s="24"/>
      <c r="D320" s="3"/>
    </row>
    <row r="321" ht="15.75" customHeight="1">
      <c r="B321" s="24"/>
      <c r="D321" s="3"/>
    </row>
    <row r="322" ht="15.75" customHeight="1">
      <c r="B322" s="24"/>
      <c r="D322" s="3"/>
    </row>
    <row r="323" ht="15.75" customHeight="1">
      <c r="B323" s="24"/>
      <c r="D323" s="3"/>
    </row>
    <row r="324" ht="15.75" customHeight="1">
      <c r="B324" s="24"/>
      <c r="D324" s="3"/>
    </row>
    <row r="325" ht="15.75" customHeight="1">
      <c r="B325" s="24"/>
      <c r="D325" s="3"/>
    </row>
    <row r="326" ht="15.75" customHeight="1">
      <c r="B326" s="24"/>
      <c r="D326" s="3"/>
    </row>
    <row r="327" ht="15.75" customHeight="1">
      <c r="B327" s="24"/>
      <c r="D327" s="3"/>
    </row>
    <row r="328" ht="15.75" customHeight="1">
      <c r="B328" s="24"/>
      <c r="D328" s="3"/>
    </row>
    <row r="329" ht="15.75" customHeight="1">
      <c r="B329" s="24"/>
      <c r="D329" s="3"/>
    </row>
    <row r="330" ht="15.75" customHeight="1">
      <c r="B330" s="24"/>
      <c r="D330" s="3"/>
    </row>
    <row r="331" ht="15.75" customHeight="1">
      <c r="B331" s="24"/>
      <c r="D331" s="3"/>
    </row>
    <row r="332" ht="15.75" customHeight="1">
      <c r="B332" s="24"/>
      <c r="D332" s="3"/>
    </row>
    <row r="333" ht="15.75" customHeight="1">
      <c r="B333" s="24"/>
      <c r="D333" s="3"/>
    </row>
    <row r="334" ht="15.75" customHeight="1">
      <c r="B334" s="24"/>
      <c r="D334" s="3"/>
    </row>
    <row r="335" ht="15.75" customHeight="1">
      <c r="B335" s="24"/>
      <c r="D335" s="3"/>
    </row>
    <row r="336" ht="15.75" customHeight="1">
      <c r="B336" s="24"/>
      <c r="D336" s="3"/>
    </row>
    <row r="337" ht="15.75" customHeight="1">
      <c r="B337" s="24"/>
      <c r="D337" s="3"/>
    </row>
    <row r="338" ht="15.75" customHeight="1">
      <c r="B338" s="24"/>
      <c r="D338" s="3"/>
    </row>
    <row r="339" ht="15.75" customHeight="1">
      <c r="B339" s="24"/>
      <c r="D339" s="3"/>
    </row>
    <row r="340" ht="15.75" customHeight="1">
      <c r="B340" s="24"/>
      <c r="D340" s="3"/>
    </row>
    <row r="341" ht="15.75" customHeight="1">
      <c r="B341" s="24"/>
      <c r="D341" s="3"/>
    </row>
    <row r="342" ht="15.75" customHeight="1">
      <c r="B342" s="24"/>
      <c r="D342" s="3"/>
    </row>
    <row r="343" ht="15.75" customHeight="1">
      <c r="B343" s="24"/>
      <c r="D343" s="3"/>
    </row>
    <row r="344" ht="15.75" customHeight="1">
      <c r="B344" s="24"/>
      <c r="D344" s="3"/>
    </row>
    <row r="345" ht="15.75" customHeight="1">
      <c r="B345" s="24"/>
      <c r="D345" s="3"/>
    </row>
    <row r="346" ht="15.75" customHeight="1">
      <c r="B346" s="24"/>
      <c r="D346" s="3"/>
    </row>
    <row r="347" ht="15.75" customHeight="1">
      <c r="B347" s="24"/>
      <c r="D347" s="3"/>
    </row>
    <row r="348" ht="15.75" customHeight="1">
      <c r="B348" s="24"/>
      <c r="D348" s="3"/>
    </row>
    <row r="349" ht="15.75" customHeight="1">
      <c r="B349" s="24"/>
      <c r="D349" s="3"/>
    </row>
    <row r="350" ht="15.75" customHeight="1">
      <c r="B350" s="24"/>
      <c r="D350" s="3"/>
    </row>
    <row r="351" ht="15.75" customHeight="1">
      <c r="B351" s="24"/>
      <c r="D351" s="3"/>
    </row>
    <row r="352" ht="15.75" customHeight="1">
      <c r="B352" s="24"/>
      <c r="D352" s="3"/>
    </row>
    <row r="353" ht="15.75" customHeight="1">
      <c r="B353" s="24"/>
      <c r="D353" s="3"/>
    </row>
    <row r="354" ht="15.75" customHeight="1">
      <c r="B354" s="24"/>
      <c r="D354" s="3"/>
    </row>
    <row r="355" ht="15.75" customHeight="1">
      <c r="B355" s="24"/>
      <c r="D355" s="3"/>
    </row>
    <row r="356" ht="15.75" customHeight="1">
      <c r="B356" s="24"/>
      <c r="D356" s="3"/>
    </row>
    <row r="357" ht="15.75" customHeight="1">
      <c r="B357" s="24"/>
      <c r="D357" s="3"/>
    </row>
    <row r="358" ht="15.75" customHeight="1">
      <c r="B358" s="24"/>
      <c r="D358" s="3"/>
    </row>
    <row r="359" ht="15.75" customHeight="1">
      <c r="B359" s="24"/>
      <c r="D359" s="3"/>
    </row>
    <row r="360" ht="15.75" customHeight="1">
      <c r="B360" s="24"/>
      <c r="D360" s="3"/>
    </row>
    <row r="361" ht="15.75" customHeight="1">
      <c r="B361" s="24"/>
      <c r="D361" s="3"/>
    </row>
    <row r="362" ht="15.75" customHeight="1">
      <c r="B362" s="24"/>
      <c r="D362" s="3"/>
    </row>
    <row r="363" ht="15.75" customHeight="1">
      <c r="B363" s="24"/>
      <c r="D363" s="3"/>
    </row>
    <row r="364" ht="15.75" customHeight="1">
      <c r="B364" s="24"/>
      <c r="D364" s="3"/>
    </row>
    <row r="365" ht="15.75" customHeight="1">
      <c r="B365" s="24"/>
      <c r="D365" s="3"/>
    </row>
    <row r="366" ht="15.75" customHeight="1">
      <c r="B366" s="24"/>
      <c r="D366" s="3"/>
    </row>
    <row r="367" ht="15.75" customHeight="1">
      <c r="B367" s="24"/>
      <c r="D367" s="3"/>
    </row>
    <row r="368" ht="15.75" customHeight="1">
      <c r="B368" s="24"/>
      <c r="D368" s="3"/>
    </row>
    <row r="369" ht="15.75" customHeight="1">
      <c r="B369" s="24"/>
      <c r="D369" s="3"/>
    </row>
    <row r="370" ht="15.75" customHeight="1">
      <c r="B370" s="24"/>
      <c r="D370" s="3"/>
    </row>
    <row r="371" ht="15.75" customHeight="1">
      <c r="B371" s="24"/>
      <c r="D371" s="3"/>
    </row>
    <row r="372" ht="15.75" customHeight="1">
      <c r="B372" s="24"/>
      <c r="D372" s="3"/>
    </row>
    <row r="373" ht="15.75" customHeight="1">
      <c r="B373" s="24"/>
      <c r="D373" s="3"/>
    </row>
    <row r="374" ht="15.75" customHeight="1">
      <c r="B374" s="24"/>
      <c r="D374" s="3"/>
    </row>
    <row r="375" ht="15.75" customHeight="1">
      <c r="B375" s="24"/>
      <c r="D375" s="3"/>
    </row>
    <row r="376" ht="15.75" customHeight="1">
      <c r="B376" s="24"/>
      <c r="D376" s="3"/>
    </row>
    <row r="377" ht="15.75" customHeight="1">
      <c r="B377" s="24"/>
      <c r="D377" s="3"/>
    </row>
    <row r="378" ht="15.75" customHeight="1">
      <c r="B378" s="24"/>
      <c r="D378" s="3"/>
    </row>
    <row r="379" ht="15.75" customHeight="1">
      <c r="B379" s="24"/>
      <c r="D379" s="3"/>
    </row>
    <row r="380" ht="15.75" customHeight="1">
      <c r="B380" s="24"/>
      <c r="D380" s="3"/>
    </row>
    <row r="381" ht="15.75" customHeight="1">
      <c r="B381" s="24"/>
      <c r="D381" s="3"/>
    </row>
    <row r="382" ht="15.75" customHeight="1">
      <c r="B382" s="24"/>
      <c r="D382" s="3"/>
    </row>
    <row r="383" ht="15.75" customHeight="1">
      <c r="B383" s="24"/>
      <c r="D383" s="3"/>
    </row>
    <row r="384" ht="15.75" customHeight="1">
      <c r="B384" s="24"/>
      <c r="D384" s="3"/>
    </row>
    <row r="385" ht="15.75" customHeight="1">
      <c r="B385" s="24"/>
      <c r="D385" s="3"/>
    </row>
    <row r="386" ht="15.75" customHeight="1">
      <c r="B386" s="24"/>
      <c r="D386" s="3"/>
    </row>
    <row r="387" ht="15.75" customHeight="1">
      <c r="B387" s="24"/>
      <c r="D387" s="3"/>
    </row>
    <row r="388" ht="15.75" customHeight="1">
      <c r="B388" s="24"/>
      <c r="D388" s="3"/>
    </row>
    <row r="389" ht="15.75" customHeight="1">
      <c r="B389" s="24"/>
      <c r="D389" s="3"/>
    </row>
    <row r="390" ht="15.75" customHeight="1">
      <c r="B390" s="24"/>
      <c r="D390" s="3"/>
    </row>
    <row r="391" ht="15.75" customHeight="1">
      <c r="B391" s="24"/>
      <c r="D391" s="3"/>
    </row>
    <row r="392" ht="15.75" customHeight="1">
      <c r="B392" s="24"/>
      <c r="D392" s="3"/>
    </row>
    <row r="393" ht="15.75" customHeight="1">
      <c r="B393" s="24"/>
      <c r="D393" s="3"/>
    </row>
    <row r="394" ht="15.75" customHeight="1">
      <c r="B394" s="24"/>
      <c r="D394" s="3"/>
    </row>
    <row r="395" ht="15.75" customHeight="1">
      <c r="B395" s="24"/>
      <c r="D395" s="3"/>
    </row>
    <row r="396" ht="15.75" customHeight="1">
      <c r="B396" s="24"/>
      <c r="D396" s="3"/>
    </row>
    <row r="397" ht="15.75" customHeight="1">
      <c r="B397" s="24"/>
      <c r="D397" s="3"/>
    </row>
    <row r="398" ht="15.75" customHeight="1">
      <c r="B398" s="24"/>
      <c r="D398" s="3"/>
    </row>
    <row r="399" ht="15.75" customHeight="1">
      <c r="B399" s="24"/>
      <c r="D399" s="3"/>
    </row>
    <row r="400" ht="15.75" customHeight="1">
      <c r="B400" s="24"/>
      <c r="D400" s="3"/>
    </row>
    <row r="401" ht="15.75" customHeight="1">
      <c r="B401" s="24"/>
      <c r="D401" s="3"/>
    </row>
    <row r="402" ht="15.75" customHeight="1">
      <c r="B402" s="24"/>
      <c r="D402" s="3"/>
    </row>
    <row r="403" ht="15.75" customHeight="1">
      <c r="B403" s="24"/>
      <c r="D403" s="3"/>
    </row>
    <row r="404" ht="15.75" customHeight="1">
      <c r="B404" s="24"/>
      <c r="D404" s="3"/>
    </row>
    <row r="405" ht="15.75" customHeight="1">
      <c r="B405" s="24"/>
      <c r="D405" s="3"/>
    </row>
    <row r="406" ht="15.75" customHeight="1">
      <c r="B406" s="24"/>
      <c r="D406" s="3"/>
    </row>
    <row r="407" ht="15.75" customHeight="1">
      <c r="B407" s="24"/>
      <c r="D407" s="3"/>
    </row>
    <row r="408" ht="15.75" customHeight="1">
      <c r="B408" s="24"/>
      <c r="D408" s="3"/>
    </row>
    <row r="409" ht="15.75" customHeight="1">
      <c r="B409" s="24"/>
      <c r="D409" s="3"/>
    </row>
    <row r="410" ht="15.75" customHeight="1">
      <c r="B410" s="24"/>
      <c r="D410" s="3"/>
    </row>
    <row r="411" ht="15.75" customHeight="1">
      <c r="B411" s="24"/>
      <c r="D411" s="3"/>
    </row>
    <row r="412" ht="15.75" customHeight="1">
      <c r="B412" s="24"/>
      <c r="D412" s="3"/>
    </row>
    <row r="413" ht="15.75" customHeight="1">
      <c r="B413" s="24"/>
      <c r="D413" s="3"/>
    </row>
    <row r="414" ht="15.75" customHeight="1">
      <c r="B414" s="24"/>
      <c r="D414" s="3"/>
    </row>
    <row r="415" ht="15.75" customHeight="1">
      <c r="B415" s="24"/>
      <c r="D415" s="3"/>
    </row>
    <row r="416" ht="15.75" customHeight="1">
      <c r="B416" s="24"/>
      <c r="D416" s="3"/>
    </row>
    <row r="417" ht="15.75" customHeight="1">
      <c r="B417" s="24"/>
      <c r="D417" s="3"/>
    </row>
    <row r="418" ht="15.75" customHeight="1">
      <c r="B418" s="24"/>
      <c r="D418" s="3"/>
    </row>
    <row r="419" ht="15.75" customHeight="1">
      <c r="B419" s="24"/>
      <c r="D419" s="3"/>
    </row>
    <row r="420" ht="15.75" customHeight="1">
      <c r="B420" s="24"/>
      <c r="D420" s="3"/>
    </row>
    <row r="421" ht="15.75" customHeight="1">
      <c r="B421" s="24"/>
      <c r="D421" s="3"/>
    </row>
    <row r="422" ht="15.75" customHeight="1">
      <c r="B422" s="24"/>
      <c r="D422" s="3"/>
    </row>
    <row r="423" ht="15.75" customHeight="1">
      <c r="B423" s="24"/>
      <c r="D423" s="3"/>
    </row>
    <row r="424" ht="15.75" customHeight="1">
      <c r="B424" s="24"/>
      <c r="D424" s="3"/>
    </row>
    <row r="425" ht="15.75" customHeight="1">
      <c r="B425" s="24"/>
      <c r="D425" s="3"/>
    </row>
    <row r="426" ht="15.75" customHeight="1">
      <c r="B426" s="24"/>
      <c r="D426" s="3"/>
    </row>
    <row r="427" ht="15.75" customHeight="1">
      <c r="B427" s="24"/>
      <c r="D427" s="3"/>
    </row>
    <row r="428" ht="15.75" customHeight="1">
      <c r="B428" s="24"/>
      <c r="D428" s="3"/>
    </row>
    <row r="429" ht="15.75" customHeight="1">
      <c r="B429" s="24"/>
      <c r="D429" s="3"/>
    </row>
    <row r="430" ht="15.75" customHeight="1">
      <c r="B430" s="24"/>
      <c r="D430" s="3"/>
    </row>
    <row r="431" ht="15.75" customHeight="1">
      <c r="B431" s="24"/>
      <c r="D431" s="3"/>
    </row>
    <row r="432" ht="15.75" customHeight="1">
      <c r="B432" s="24"/>
      <c r="D432" s="3"/>
    </row>
    <row r="433" ht="15.75" customHeight="1">
      <c r="B433" s="24"/>
      <c r="D433" s="3"/>
    </row>
    <row r="434" ht="15.75" customHeight="1">
      <c r="B434" s="24"/>
      <c r="D434" s="3"/>
    </row>
    <row r="435" ht="15.75" customHeight="1">
      <c r="B435" s="24"/>
      <c r="D435" s="3"/>
    </row>
    <row r="436" ht="15.75" customHeight="1">
      <c r="B436" s="24"/>
      <c r="D436" s="3"/>
    </row>
    <row r="437" ht="15.75" customHeight="1">
      <c r="B437" s="24"/>
      <c r="D437" s="3"/>
    </row>
    <row r="438" ht="15.75" customHeight="1">
      <c r="B438" s="24"/>
      <c r="D438" s="3"/>
    </row>
    <row r="439" ht="15.75" customHeight="1">
      <c r="B439" s="24"/>
      <c r="D439" s="3"/>
    </row>
    <row r="440" ht="15.75" customHeight="1">
      <c r="B440" s="24"/>
      <c r="D440" s="3"/>
    </row>
    <row r="441" ht="15.75" customHeight="1">
      <c r="B441" s="24"/>
      <c r="D441" s="3"/>
    </row>
    <row r="442" ht="15.75" customHeight="1">
      <c r="B442" s="24"/>
      <c r="D442" s="3"/>
    </row>
    <row r="443" ht="15.75" customHeight="1">
      <c r="B443" s="24"/>
      <c r="D443" s="3"/>
    </row>
    <row r="444" ht="15.75" customHeight="1">
      <c r="B444" s="24"/>
      <c r="D444" s="3"/>
    </row>
    <row r="445" ht="15.75" customHeight="1">
      <c r="B445" s="24"/>
      <c r="D445" s="3"/>
    </row>
    <row r="446" ht="15.75" customHeight="1">
      <c r="B446" s="24"/>
      <c r="D446" s="3"/>
    </row>
    <row r="447" ht="15.75" customHeight="1">
      <c r="B447" s="24"/>
      <c r="D447" s="3"/>
    </row>
    <row r="448" ht="15.75" customHeight="1">
      <c r="B448" s="24"/>
      <c r="D448" s="3"/>
    </row>
    <row r="449" ht="15.75" customHeight="1">
      <c r="B449" s="24"/>
      <c r="D449" s="3"/>
    </row>
    <row r="450" ht="15.75" customHeight="1">
      <c r="B450" s="24"/>
      <c r="D450" s="3"/>
    </row>
    <row r="451" ht="15.75" customHeight="1">
      <c r="B451" s="24"/>
      <c r="D451" s="3"/>
    </row>
    <row r="452" ht="15.75" customHeight="1">
      <c r="B452" s="24"/>
      <c r="D452" s="3"/>
    </row>
    <row r="453" ht="15.75" customHeight="1">
      <c r="B453" s="24"/>
      <c r="D453" s="3"/>
    </row>
    <row r="454" ht="15.75" customHeight="1">
      <c r="B454" s="24"/>
      <c r="D454" s="3"/>
    </row>
    <row r="455" ht="15.75" customHeight="1">
      <c r="B455" s="24"/>
      <c r="D455" s="3"/>
    </row>
    <row r="456" ht="15.75" customHeight="1">
      <c r="B456" s="24"/>
      <c r="D456" s="3"/>
    </row>
    <row r="457" ht="15.75" customHeight="1">
      <c r="B457" s="24"/>
      <c r="D457" s="3"/>
    </row>
    <row r="458" ht="15.75" customHeight="1">
      <c r="B458" s="24"/>
      <c r="D458" s="3"/>
    </row>
    <row r="459" ht="15.75" customHeight="1">
      <c r="B459" s="24"/>
      <c r="D459" s="3"/>
    </row>
    <row r="460" ht="15.75" customHeight="1">
      <c r="B460" s="24"/>
      <c r="D460" s="3"/>
    </row>
    <row r="461" ht="15.75" customHeight="1">
      <c r="B461" s="24"/>
      <c r="D461" s="3"/>
    </row>
    <row r="462" ht="15.75" customHeight="1">
      <c r="B462" s="24"/>
      <c r="D462" s="3"/>
    </row>
    <row r="463" ht="15.75" customHeight="1">
      <c r="B463" s="24"/>
      <c r="D463" s="3"/>
    </row>
    <row r="464" ht="15.75" customHeight="1">
      <c r="B464" s="24"/>
      <c r="D464" s="3"/>
    </row>
    <row r="465" ht="15.75" customHeight="1">
      <c r="B465" s="24"/>
      <c r="D465" s="3"/>
    </row>
    <row r="466" ht="15.75" customHeight="1">
      <c r="B466" s="24"/>
      <c r="D466" s="3"/>
    </row>
    <row r="467" ht="15.75" customHeight="1">
      <c r="B467" s="24"/>
      <c r="D467" s="3"/>
    </row>
    <row r="468" ht="15.75" customHeight="1">
      <c r="B468" s="24"/>
      <c r="D468" s="3"/>
    </row>
    <row r="469" ht="15.75" customHeight="1">
      <c r="B469" s="24"/>
      <c r="D469" s="3"/>
    </row>
    <row r="470" ht="15.75" customHeight="1">
      <c r="B470" s="24"/>
      <c r="D470" s="3"/>
    </row>
    <row r="471" ht="15.75" customHeight="1">
      <c r="B471" s="24"/>
      <c r="D471" s="3"/>
    </row>
    <row r="472" ht="15.75" customHeight="1">
      <c r="B472" s="24"/>
      <c r="D472" s="3"/>
    </row>
    <row r="473" ht="15.75" customHeight="1">
      <c r="B473" s="24"/>
      <c r="D473" s="3"/>
    </row>
    <row r="474" ht="15.75" customHeight="1">
      <c r="B474" s="24"/>
      <c r="D474" s="3"/>
    </row>
    <row r="475" ht="15.75" customHeight="1">
      <c r="B475" s="24"/>
      <c r="D475" s="3"/>
    </row>
    <row r="476" ht="15.75" customHeight="1">
      <c r="B476" s="24"/>
      <c r="D476" s="3"/>
    </row>
    <row r="477" ht="15.75" customHeight="1">
      <c r="B477" s="24"/>
      <c r="D477" s="3"/>
    </row>
    <row r="478" ht="15.75" customHeight="1">
      <c r="B478" s="24"/>
      <c r="D478" s="3"/>
    </row>
    <row r="479" ht="15.75" customHeight="1">
      <c r="B479" s="24"/>
      <c r="D479" s="3"/>
    </row>
    <row r="480" ht="15.75" customHeight="1">
      <c r="B480" s="24"/>
      <c r="D480" s="3"/>
    </row>
    <row r="481" ht="15.75" customHeight="1">
      <c r="B481" s="24"/>
      <c r="D481" s="3"/>
    </row>
    <row r="482" ht="15.75" customHeight="1">
      <c r="B482" s="24"/>
      <c r="D482" s="3"/>
    </row>
    <row r="483" ht="15.75" customHeight="1">
      <c r="B483" s="24"/>
      <c r="D483" s="3"/>
    </row>
    <row r="484" ht="15.75" customHeight="1">
      <c r="B484" s="24"/>
      <c r="D484" s="3"/>
    </row>
    <row r="485" ht="15.75" customHeight="1">
      <c r="B485" s="24"/>
      <c r="D485" s="3"/>
    </row>
    <row r="486" ht="15.75" customHeight="1">
      <c r="B486" s="24"/>
      <c r="D486" s="3"/>
    </row>
    <row r="487" ht="15.75" customHeight="1">
      <c r="B487" s="24"/>
      <c r="D487" s="3"/>
    </row>
    <row r="488" ht="15.75" customHeight="1">
      <c r="B488" s="24"/>
      <c r="D488" s="3"/>
    </row>
    <row r="489" ht="15.75" customHeight="1">
      <c r="B489" s="24"/>
      <c r="D489" s="3"/>
    </row>
    <row r="490" ht="15.75" customHeight="1">
      <c r="B490" s="24"/>
      <c r="D490" s="3"/>
    </row>
    <row r="491" ht="15.75" customHeight="1">
      <c r="B491" s="24"/>
      <c r="D491" s="3"/>
    </row>
    <row r="492" ht="15.75" customHeight="1">
      <c r="B492" s="24"/>
      <c r="D492" s="3"/>
    </row>
    <row r="493" ht="15.75" customHeight="1">
      <c r="B493" s="24"/>
      <c r="D493" s="3"/>
    </row>
    <row r="494" ht="15.75" customHeight="1">
      <c r="B494" s="24"/>
      <c r="D494" s="3"/>
    </row>
    <row r="495" ht="15.75" customHeight="1">
      <c r="B495" s="24"/>
      <c r="D495" s="3"/>
    </row>
    <row r="496" ht="15.75" customHeight="1">
      <c r="B496" s="24"/>
      <c r="D496" s="3"/>
    </row>
    <row r="497" ht="15.75" customHeight="1">
      <c r="B497" s="24"/>
      <c r="D497" s="3"/>
    </row>
    <row r="498" ht="15.75" customHeight="1">
      <c r="B498" s="24"/>
      <c r="D498" s="3"/>
    </row>
    <row r="499" ht="15.75" customHeight="1">
      <c r="B499" s="24"/>
      <c r="D499" s="3"/>
    </row>
    <row r="500" ht="15.75" customHeight="1">
      <c r="B500" s="24"/>
      <c r="D500" s="3"/>
    </row>
    <row r="501" ht="15.75" customHeight="1">
      <c r="B501" s="24"/>
      <c r="D501" s="3"/>
    </row>
    <row r="502" ht="15.75" customHeight="1">
      <c r="B502" s="24"/>
      <c r="D502" s="3"/>
    </row>
    <row r="503" ht="15.75" customHeight="1">
      <c r="B503" s="24"/>
      <c r="D503" s="3"/>
    </row>
    <row r="504" ht="15.75" customHeight="1">
      <c r="B504" s="24"/>
      <c r="D504" s="3"/>
    </row>
    <row r="505" ht="15.75" customHeight="1">
      <c r="B505" s="24"/>
      <c r="D505" s="3"/>
    </row>
    <row r="506" ht="15.75" customHeight="1">
      <c r="B506" s="24"/>
      <c r="D506" s="3"/>
    </row>
    <row r="507" ht="15.75" customHeight="1">
      <c r="B507" s="24"/>
      <c r="D507" s="3"/>
    </row>
    <row r="508" ht="15.75" customHeight="1">
      <c r="B508" s="24"/>
      <c r="D508" s="3"/>
    </row>
    <row r="509" ht="15.75" customHeight="1">
      <c r="B509" s="24"/>
      <c r="D509" s="3"/>
    </row>
    <row r="510" ht="15.75" customHeight="1">
      <c r="B510" s="24"/>
      <c r="D510" s="3"/>
    </row>
    <row r="511" ht="15.75" customHeight="1">
      <c r="B511" s="24"/>
      <c r="D511" s="3"/>
    </row>
    <row r="512" ht="15.75" customHeight="1">
      <c r="B512" s="24"/>
      <c r="D512" s="3"/>
    </row>
    <row r="513" ht="15.75" customHeight="1">
      <c r="B513" s="24"/>
      <c r="D513" s="3"/>
    </row>
    <row r="514" ht="15.75" customHeight="1">
      <c r="B514" s="24"/>
      <c r="D514" s="3"/>
    </row>
    <row r="515" ht="15.75" customHeight="1">
      <c r="B515" s="24"/>
      <c r="D515" s="3"/>
    </row>
    <row r="516" ht="15.75" customHeight="1">
      <c r="B516" s="24"/>
      <c r="D516" s="3"/>
    </row>
    <row r="517" ht="15.75" customHeight="1">
      <c r="B517" s="24"/>
      <c r="D517" s="3"/>
    </row>
    <row r="518" ht="15.75" customHeight="1">
      <c r="B518" s="24"/>
      <c r="D518" s="3"/>
    </row>
    <row r="519" ht="15.75" customHeight="1">
      <c r="B519" s="24"/>
      <c r="D519" s="3"/>
    </row>
    <row r="520" ht="15.75" customHeight="1">
      <c r="B520" s="24"/>
      <c r="D520" s="3"/>
    </row>
    <row r="521" ht="15.75" customHeight="1">
      <c r="B521" s="24"/>
      <c r="D521" s="3"/>
    </row>
    <row r="522" ht="15.75" customHeight="1">
      <c r="B522" s="24"/>
      <c r="D522" s="3"/>
    </row>
    <row r="523" ht="15.75" customHeight="1">
      <c r="B523" s="24"/>
      <c r="D523" s="3"/>
    </row>
    <row r="524" ht="15.75" customHeight="1">
      <c r="B524" s="24"/>
      <c r="D524" s="3"/>
    </row>
    <row r="525" ht="15.75" customHeight="1">
      <c r="B525" s="24"/>
      <c r="D525" s="3"/>
    </row>
    <row r="526" ht="15.75" customHeight="1">
      <c r="B526" s="24"/>
      <c r="D526" s="3"/>
    </row>
    <row r="527" ht="15.75" customHeight="1">
      <c r="B527" s="24"/>
      <c r="D527" s="3"/>
    </row>
    <row r="528" ht="15.75" customHeight="1">
      <c r="B528" s="24"/>
      <c r="D528" s="3"/>
    </row>
    <row r="529" ht="15.75" customHeight="1">
      <c r="B529" s="24"/>
      <c r="D529" s="3"/>
    </row>
    <row r="530" ht="15.75" customHeight="1">
      <c r="B530" s="24"/>
      <c r="D530" s="3"/>
    </row>
    <row r="531" ht="15.75" customHeight="1">
      <c r="B531" s="24"/>
      <c r="D531" s="3"/>
    </row>
    <row r="532" ht="15.75" customHeight="1">
      <c r="B532" s="24"/>
      <c r="D532" s="3"/>
    </row>
    <row r="533" ht="15.75" customHeight="1">
      <c r="B533" s="24"/>
      <c r="D533" s="3"/>
    </row>
    <row r="534" ht="15.75" customHeight="1">
      <c r="B534" s="24"/>
      <c r="D534" s="3"/>
    </row>
    <row r="535" ht="15.75" customHeight="1">
      <c r="B535" s="24"/>
      <c r="D535" s="3"/>
    </row>
    <row r="536" ht="15.75" customHeight="1">
      <c r="B536" s="24"/>
      <c r="D536" s="3"/>
    </row>
    <row r="537" ht="15.75" customHeight="1">
      <c r="B537" s="24"/>
      <c r="D537" s="3"/>
    </row>
    <row r="538" ht="15.75" customHeight="1">
      <c r="B538" s="24"/>
      <c r="D538" s="3"/>
    </row>
    <row r="539" ht="15.75" customHeight="1">
      <c r="B539" s="24"/>
      <c r="D539" s="3"/>
    </row>
    <row r="540" ht="15.75" customHeight="1">
      <c r="B540" s="24"/>
      <c r="D540" s="3"/>
    </row>
    <row r="541" ht="15.75" customHeight="1">
      <c r="B541" s="24"/>
      <c r="D541" s="3"/>
    </row>
    <row r="542" ht="15.75" customHeight="1">
      <c r="B542" s="24"/>
      <c r="D542" s="3"/>
    </row>
    <row r="543" ht="15.75" customHeight="1">
      <c r="B543" s="24"/>
      <c r="D543" s="3"/>
    </row>
    <row r="544" ht="15.75" customHeight="1">
      <c r="B544" s="24"/>
      <c r="D544" s="3"/>
    </row>
    <row r="545" ht="15.75" customHeight="1">
      <c r="B545" s="24"/>
      <c r="D545" s="3"/>
    </row>
    <row r="546" ht="15.75" customHeight="1">
      <c r="B546" s="24"/>
      <c r="D546" s="3"/>
    </row>
    <row r="547" ht="15.75" customHeight="1">
      <c r="B547" s="24"/>
      <c r="D547" s="3"/>
    </row>
    <row r="548" ht="15.75" customHeight="1">
      <c r="B548" s="24"/>
      <c r="D548" s="3"/>
    </row>
    <row r="549" ht="15.75" customHeight="1">
      <c r="B549" s="24"/>
      <c r="D549" s="3"/>
    </row>
    <row r="550" ht="15.75" customHeight="1">
      <c r="B550" s="24"/>
      <c r="D550" s="3"/>
    </row>
    <row r="551" ht="15.75" customHeight="1">
      <c r="B551" s="24"/>
      <c r="D551" s="3"/>
    </row>
    <row r="552" ht="15.75" customHeight="1">
      <c r="B552" s="24"/>
      <c r="D552" s="3"/>
    </row>
    <row r="553" ht="15.75" customHeight="1">
      <c r="B553" s="24"/>
      <c r="D553" s="3"/>
    </row>
    <row r="554" ht="15.75" customHeight="1">
      <c r="B554" s="24"/>
      <c r="D554" s="3"/>
    </row>
    <row r="555" ht="15.75" customHeight="1">
      <c r="B555" s="24"/>
      <c r="D555" s="3"/>
    </row>
    <row r="556" ht="15.75" customHeight="1">
      <c r="B556" s="24"/>
      <c r="D556" s="3"/>
    </row>
    <row r="557" ht="15.75" customHeight="1">
      <c r="B557" s="24"/>
      <c r="D557" s="3"/>
    </row>
    <row r="558" ht="15.75" customHeight="1">
      <c r="B558" s="24"/>
      <c r="D558" s="3"/>
    </row>
    <row r="559" ht="15.75" customHeight="1">
      <c r="B559" s="24"/>
      <c r="D559" s="3"/>
    </row>
    <row r="560" ht="15.75" customHeight="1">
      <c r="B560" s="24"/>
      <c r="D560" s="3"/>
    </row>
    <row r="561" ht="15.75" customHeight="1">
      <c r="B561" s="24"/>
      <c r="D561" s="3"/>
    </row>
    <row r="562" ht="15.75" customHeight="1">
      <c r="B562" s="24"/>
      <c r="D562" s="3"/>
    </row>
    <row r="563" ht="15.75" customHeight="1">
      <c r="B563" s="24"/>
      <c r="D563" s="3"/>
    </row>
    <row r="564" ht="15.75" customHeight="1">
      <c r="B564" s="24"/>
      <c r="D564" s="3"/>
    </row>
    <row r="565" ht="15.75" customHeight="1">
      <c r="B565" s="24"/>
      <c r="D565" s="3"/>
    </row>
    <row r="566" ht="15.75" customHeight="1">
      <c r="B566" s="24"/>
      <c r="D566" s="3"/>
    </row>
    <row r="567" ht="15.75" customHeight="1">
      <c r="B567" s="24"/>
      <c r="D567" s="3"/>
    </row>
    <row r="568" ht="15.75" customHeight="1">
      <c r="B568" s="24"/>
      <c r="D568" s="3"/>
    </row>
    <row r="569" ht="15.75" customHeight="1">
      <c r="B569" s="24"/>
      <c r="D569" s="3"/>
    </row>
    <row r="570" ht="15.75" customHeight="1">
      <c r="B570" s="24"/>
      <c r="D570" s="3"/>
    </row>
    <row r="571" ht="15.75" customHeight="1">
      <c r="B571" s="24"/>
      <c r="D571" s="3"/>
    </row>
    <row r="572" ht="15.75" customHeight="1">
      <c r="B572" s="24"/>
      <c r="D572" s="3"/>
    </row>
    <row r="573" ht="15.75" customHeight="1">
      <c r="B573" s="24"/>
      <c r="D573" s="3"/>
    </row>
    <row r="574" ht="15.75" customHeight="1">
      <c r="B574" s="24"/>
      <c r="D574" s="3"/>
    </row>
    <row r="575" ht="15.75" customHeight="1">
      <c r="B575" s="24"/>
      <c r="D575" s="3"/>
    </row>
    <row r="576" ht="15.75" customHeight="1">
      <c r="B576" s="24"/>
      <c r="D576" s="3"/>
    </row>
    <row r="577" ht="15.75" customHeight="1">
      <c r="B577" s="24"/>
      <c r="D577" s="3"/>
    </row>
    <row r="578" ht="15.75" customHeight="1">
      <c r="B578" s="24"/>
      <c r="D578" s="3"/>
    </row>
    <row r="579" ht="15.75" customHeight="1">
      <c r="B579" s="24"/>
      <c r="D579" s="3"/>
    </row>
    <row r="580" ht="15.75" customHeight="1">
      <c r="B580" s="24"/>
      <c r="D580" s="3"/>
    </row>
    <row r="581" ht="15.75" customHeight="1">
      <c r="B581" s="24"/>
      <c r="D581" s="3"/>
    </row>
    <row r="582" ht="15.75" customHeight="1">
      <c r="B582" s="24"/>
      <c r="D582" s="3"/>
    </row>
    <row r="583" ht="15.75" customHeight="1">
      <c r="B583" s="24"/>
      <c r="D583" s="3"/>
    </row>
    <row r="584" ht="15.75" customHeight="1">
      <c r="B584" s="24"/>
      <c r="D584" s="3"/>
    </row>
    <row r="585" ht="15.75" customHeight="1">
      <c r="B585" s="24"/>
      <c r="D585" s="3"/>
    </row>
    <row r="586" ht="15.75" customHeight="1">
      <c r="B586" s="24"/>
      <c r="D586" s="3"/>
    </row>
    <row r="587" ht="15.75" customHeight="1">
      <c r="B587" s="24"/>
      <c r="D587" s="3"/>
    </row>
    <row r="588" ht="15.75" customHeight="1">
      <c r="B588" s="24"/>
      <c r="D588" s="3"/>
    </row>
    <row r="589" ht="15.75" customHeight="1">
      <c r="B589" s="24"/>
      <c r="D589" s="3"/>
    </row>
    <row r="590" ht="15.75" customHeight="1">
      <c r="B590" s="24"/>
      <c r="D590" s="3"/>
    </row>
    <row r="591" ht="15.75" customHeight="1">
      <c r="B591" s="24"/>
      <c r="D591" s="3"/>
    </row>
    <row r="592" ht="15.75" customHeight="1">
      <c r="B592" s="24"/>
      <c r="D592" s="3"/>
    </row>
    <row r="593" ht="15.75" customHeight="1">
      <c r="B593" s="24"/>
      <c r="D593" s="3"/>
    </row>
    <row r="594" ht="15.75" customHeight="1">
      <c r="B594" s="24"/>
      <c r="D594" s="3"/>
    </row>
    <row r="595" ht="15.75" customHeight="1">
      <c r="B595" s="24"/>
      <c r="D595" s="3"/>
    </row>
    <row r="596" ht="15.75" customHeight="1">
      <c r="B596" s="24"/>
      <c r="D596" s="3"/>
    </row>
    <row r="597" ht="15.75" customHeight="1">
      <c r="B597" s="24"/>
      <c r="D597" s="3"/>
    </row>
    <row r="598" ht="15.75" customHeight="1">
      <c r="B598" s="24"/>
      <c r="D598" s="3"/>
    </row>
    <row r="599" ht="15.75" customHeight="1">
      <c r="B599" s="24"/>
      <c r="D599" s="3"/>
    </row>
    <row r="600" ht="15.75" customHeight="1">
      <c r="B600" s="24"/>
      <c r="D600" s="3"/>
    </row>
    <row r="601" ht="15.75" customHeight="1">
      <c r="B601" s="24"/>
      <c r="D601" s="3"/>
    </row>
    <row r="602" ht="15.75" customHeight="1">
      <c r="B602" s="24"/>
      <c r="D602" s="3"/>
    </row>
    <row r="603" ht="15.75" customHeight="1">
      <c r="B603" s="24"/>
      <c r="D603" s="3"/>
    </row>
    <row r="604" ht="15.75" customHeight="1">
      <c r="B604" s="24"/>
      <c r="D604" s="3"/>
    </row>
    <row r="605" ht="15.75" customHeight="1">
      <c r="B605" s="24"/>
      <c r="D605" s="3"/>
    </row>
    <row r="606" ht="15.75" customHeight="1">
      <c r="B606" s="24"/>
      <c r="D606" s="3"/>
    </row>
    <row r="607" ht="15.75" customHeight="1">
      <c r="B607" s="24"/>
      <c r="D607" s="3"/>
    </row>
    <row r="608" ht="15.75" customHeight="1">
      <c r="B608" s="24"/>
      <c r="D608" s="3"/>
    </row>
    <row r="609" ht="15.75" customHeight="1">
      <c r="B609" s="24"/>
      <c r="D609" s="3"/>
    </row>
    <row r="610" ht="15.75" customHeight="1">
      <c r="B610" s="24"/>
      <c r="D610" s="3"/>
    </row>
    <row r="611" ht="15.75" customHeight="1">
      <c r="B611" s="24"/>
      <c r="D611" s="3"/>
    </row>
    <row r="612" ht="15.75" customHeight="1">
      <c r="B612" s="24"/>
      <c r="D612" s="3"/>
    </row>
    <row r="613" ht="15.75" customHeight="1">
      <c r="B613" s="24"/>
      <c r="D613" s="3"/>
    </row>
    <row r="614" ht="15.75" customHeight="1">
      <c r="B614" s="24"/>
      <c r="D614" s="3"/>
    </row>
    <row r="615" ht="15.75" customHeight="1">
      <c r="B615" s="24"/>
      <c r="D615" s="3"/>
    </row>
    <row r="616" ht="15.75" customHeight="1">
      <c r="B616" s="24"/>
      <c r="D616" s="3"/>
    </row>
    <row r="617" ht="15.75" customHeight="1">
      <c r="B617" s="24"/>
      <c r="D617" s="3"/>
    </row>
    <row r="618" ht="15.75" customHeight="1">
      <c r="B618" s="24"/>
      <c r="D618" s="3"/>
    </row>
    <row r="619" ht="15.75" customHeight="1">
      <c r="B619" s="24"/>
      <c r="D619" s="3"/>
    </row>
    <row r="620" ht="15.75" customHeight="1">
      <c r="B620" s="24"/>
      <c r="D620" s="3"/>
    </row>
    <row r="621" ht="15.75" customHeight="1">
      <c r="B621" s="24"/>
      <c r="D621" s="3"/>
    </row>
    <row r="622" ht="15.75" customHeight="1">
      <c r="B622" s="24"/>
      <c r="D622" s="3"/>
    </row>
    <row r="623" ht="15.75" customHeight="1">
      <c r="B623" s="24"/>
      <c r="D623" s="3"/>
    </row>
    <row r="624" ht="15.75" customHeight="1">
      <c r="B624" s="24"/>
      <c r="D624" s="3"/>
    </row>
    <row r="625" ht="15.75" customHeight="1">
      <c r="B625" s="24"/>
      <c r="D625" s="3"/>
    </row>
    <row r="626" ht="15.75" customHeight="1">
      <c r="B626" s="24"/>
      <c r="D626" s="3"/>
    </row>
    <row r="627" ht="15.75" customHeight="1">
      <c r="B627" s="24"/>
      <c r="D627" s="3"/>
    </row>
    <row r="628" ht="15.75" customHeight="1">
      <c r="B628" s="24"/>
      <c r="D628" s="3"/>
    </row>
    <row r="629" ht="15.75" customHeight="1">
      <c r="B629" s="24"/>
      <c r="D629" s="3"/>
    </row>
    <row r="630" ht="15.75" customHeight="1">
      <c r="B630" s="24"/>
      <c r="D630" s="3"/>
    </row>
    <row r="631" ht="15.75" customHeight="1">
      <c r="B631" s="24"/>
      <c r="D631" s="3"/>
    </row>
    <row r="632" ht="15.75" customHeight="1">
      <c r="B632" s="24"/>
      <c r="D632" s="3"/>
    </row>
    <row r="633" ht="15.75" customHeight="1">
      <c r="B633" s="24"/>
      <c r="D633" s="3"/>
    </row>
    <row r="634" ht="15.75" customHeight="1">
      <c r="B634" s="24"/>
      <c r="D634" s="3"/>
    </row>
    <row r="635" ht="15.75" customHeight="1">
      <c r="B635" s="24"/>
      <c r="D635" s="3"/>
    </row>
    <row r="636" ht="15.75" customHeight="1">
      <c r="B636" s="24"/>
      <c r="D636" s="3"/>
    </row>
    <row r="637" ht="15.75" customHeight="1">
      <c r="B637" s="24"/>
      <c r="D637" s="3"/>
    </row>
    <row r="638" ht="15.75" customHeight="1">
      <c r="B638" s="24"/>
      <c r="D638" s="3"/>
    </row>
    <row r="639" ht="15.75" customHeight="1">
      <c r="B639" s="24"/>
      <c r="D639" s="3"/>
    </row>
    <row r="640" ht="15.75" customHeight="1">
      <c r="B640" s="24"/>
      <c r="D640" s="3"/>
    </row>
    <row r="641" ht="15.75" customHeight="1">
      <c r="B641" s="24"/>
      <c r="D641" s="3"/>
    </row>
    <row r="642" ht="15.75" customHeight="1">
      <c r="B642" s="24"/>
      <c r="D642" s="3"/>
    </row>
    <row r="643" ht="15.75" customHeight="1">
      <c r="B643" s="24"/>
      <c r="D643" s="3"/>
    </row>
    <row r="644" ht="15.75" customHeight="1">
      <c r="B644" s="24"/>
      <c r="D644" s="3"/>
    </row>
    <row r="645" ht="15.75" customHeight="1">
      <c r="B645" s="24"/>
      <c r="D645" s="3"/>
    </row>
    <row r="646" ht="15.75" customHeight="1">
      <c r="B646" s="24"/>
      <c r="D646" s="3"/>
    </row>
    <row r="647" ht="15.75" customHeight="1">
      <c r="B647" s="24"/>
      <c r="D647" s="3"/>
    </row>
    <row r="648" ht="15.75" customHeight="1">
      <c r="B648" s="24"/>
      <c r="D648" s="3"/>
    </row>
    <row r="649" ht="15.75" customHeight="1">
      <c r="B649" s="24"/>
      <c r="D649" s="3"/>
    </row>
    <row r="650" ht="15.75" customHeight="1">
      <c r="B650" s="24"/>
      <c r="D650" s="3"/>
    </row>
    <row r="651" ht="15.75" customHeight="1">
      <c r="B651" s="24"/>
      <c r="D651" s="3"/>
    </row>
    <row r="652" ht="15.75" customHeight="1">
      <c r="B652" s="24"/>
      <c r="D652" s="3"/>
    </row>
    <row r="653" ht="15.75" customHeight="1">
      <c r="B653" s="24"/>
      <c r="D653" s="3"/>
    </row>
    <row r="654" ht="15.75" customHeight="1">
      <c r="B654" s="24"/>
      <c r="D654" s="3"/>
    </row>
    <row r="655" ht="15.75" customHeight="1">
      <c r="B655" s="24"/>
      <c r="D655" s="3"/>
    </row>
    <row r="656" ht="15.75" customHeight="1">
      <c r="B656" s="24"/>
      <c r="D656" s="3"/>
    </row>
    <row r="657" ht="15.75" customHeight="1">
      <c r="B657" s="24"/>
      <c r="D657" s="3"/>
    </row>
    <row r="658" ht="15.75" customHeight="1">
      <c r="B658" s="24"/>
      <c r="D658" s="3"/>
    </row>
    <row r="659" ht="15.75" customHeight="1">
      <c r="B659" s="24"/>
      <c r="D659" s="3"/>
    </row>
    <row r="660" ht="15.75" customHeight="1">
      <c r="B660" s="24"/>
      <c r="D660" s="3"/>
    </row>
    <row r="661" ht="15.75" customHeight="1">
      <c r="B661" s="24"/>
      <c r="D661" s="3"/>
    </row>
    <row r="662" ht="15.75" customHeight="1">
      <c r="B662" s="24"/>
      <c r="D662" s="3"/>
    </row>
    <row r="663" ht="15.75" customHeight="1">
      <c r="B663" s="24"/>
      <c r="D663" s="3"/>
    </row>
    <row r="664" ht="15.75" customHeight="1">
      <c r="B664" s="24"/>
      <c r="D664" s="3"/>
    </row>
    <row r="665" ht="15.75" customHeight="1">
      <c r="B665" s="24"/>
      <c r="D665" s="3"/>
    </row>
    <row r="666" ht="15.75" customHeight="1">
      <c r="B666" s="24"/>
      <c r="D666" s="3"/>
    </row>
    <row r="667" ht="15.75" customHeight="1">
      <c r="B667" s="24"/>
      <c r="D667" s="3"/>
    </row>
    <row r="668" ht="15.75" customHeight="1">
      <c r="B668" s="24"/>
      <c r="D668" s="3"/>
    </row>
    <row r="669" ht="15.75" customHeight="1">
      <c r="B669" s="24"/>
      <c r="D669" s="3"/>
    </row>
    <row r="670" ht="15.75" customHeight="1">
      <c r="B670" s="24"/>
      <c r="D670" s="3"/>
    </row>
    <row r="671" ht="15.75" customHeight="1">
      <c r="B671" s="24"/>
      <c r="D671" s="3"/>
    </row>
    <row r="672" ht="15.75" customHeight="1">
      <c r="B672" s="24"/>
      <c r="D672" s="3"/>
    </row>
    <row r="673" ht="15.75" customHeight="1">
      <c r="B673" s="24"/>
      <c r="D673" s="3"/>
    </row>
    <row r="674" ht="15.75" customHeight="1">
      <c r="B674" s="24"/>
      <c r="D674" s="3"/>
    </row>
    <row r="675" ht="15.75" customHeight="1">
      <c r="B675" s="24"/>
      <c r="D675" s="3"/>
    </row>
    <row r="676" ht="15.75" customHeight="1">
      <c r="B676" s="24"/>
      <c r="D676" s="3"/>
    </row>
    <row r="677" ht="15.75" customHeight="1">
      <c r="B677" s="24"/>
      <c r="D677" s="3"/>
    </row>
    <row r="678" ht="15.75" customHeight="1">
      <c r="B678" s="24"/>
      <c r="D678" s="3"/>
    </row>
    <row r="679" ht="15.75" customHeight="1">
      <c r="B679" s="24"/>
      <c r="D679" s="3"/>
    </row>
    <row r="680" ht="15.75" customHeight="1">
      <c r="B680" s="24"/>
      <c r="D680" s="3"/>
    </row>
    <row r="681" ht="15.75" customHeight="1">
      <c r="B681" s="24"/>
      <c r="D681" s="3"/>
    </row>
    <row r="682" ht="15.75" customHeight="1">
      <c r="B682" s="24"/>
      <c r="D682" s="3"/>
    </row>
    <row r="683" ht="15.75" customHeight="1">
      <c r="B683" s="24"/>
      <c r="D683" s="3"/>
    </row>
    <row r="684" ht="15.75" customHeight="1">
      <c r="B684" s="24"/>
      <c r="D684" s="3"/>
    </row>
    <row r="685" ht="15.75" customHeight="1">
      <c r="B685" s="24"/>
      <c r="D685" s="3"/>
    </row>
    <row r="686" ht="15.75" customHeight="1">
      <c r="B686" s="24"/>
      <c r="D686" s="3"/>
    </row>
    <row r="687" ht="15.75" customHeight="1">
      <c r="B687" s="24"/>
      <c r="D687" s="3"/>
    </row>
    <row r="688" ht="15.75" customHeight="1">
      <c r="B688" s="24"/>
      <c r="D688" s="3"/>
    </row>
    <row r="689" ht="15.75" customHeight="1">
      <c r="B689" s="24"/>
      <c r="D689" s="3"/>
    </row>
    <row r="690" ht="15.75" customHeight="1">
      <c r="B690" s="24"/>
      <c r="D690" s="3"/>
    </row>
    <row r="691" ht="15.75" customHeight="1">
      <c r="B691" s="24"/>
      <c r="D691" s="3"/>
    </row>
    <row r="692" ht="15.75" customHeight="1">
      <c r="B692" s="24"/>
      <c r="D692" s="3"/>
    </row>
    <row r="693" ht="15.75" customHeight="1">
      <c r="B693" s="24"/>
      <c r="D693" s="3"/>
    </row>
    <row r="694" ht="15.75" customHeight="1">
      <c r="B694" s="24"/>
      <c r="D694" s="3"/>
    </row>
    <row r="695" ht="15.75" customHeight="1">
      <c r="B695" s="24"/>
      <c r="D695" s="3"/>
    </row>
    <row r="696" ht="15.75" customHeight="1">
      <c r="B696" s="24"/>
      <c r="D696" s="3"/>
    </row>
    <row r="697" ht="15.75" customHeight="1">
      <c r="B697" s="24"/>
      <c r="D697" s="3"/>
    </row>
    <row r="698" ht="15.75" customHeight="1">
      <c r="B698" s="24"/>
      <c r="D698" s="3"/>
    </row>
    <row r="699" ht="15.75" customHeight="1">
      <c r="B699" s="24"/>
      <c r="D699" s="3"/>
    </row>
    <row r="700" ht="15.75" customHeight="1">
      <c r="B700" s="24"/>
      <c r="D700" s="3"/>
    </row>
    <row r="701" ht="15.75" customHeight="1">
      <c r="B701" s="24"/>
      <c r="D701" s="3"/>
    </row>
    <row r="702" ht="15.75" customHeight="1">
      <c r="B702" s="24"/>
      <c r="D702" s="3"/>
    </row>
    <row r="703" ht="15.75" customHeight="1">
      <c r="B703" s="24"/>
      <c r="D703" s="3"/>
    </row>
    <row r="704" ht="15.75" customHeight="1">
      <c r="B704" s="24"/>
      <c r="D704" s="3"/>
    </row>
    <row r="705" ht="15.75" customHeight="1">
      <c r="B705" s="24"/>
      <c r="D705" s="3"/>
    </row>
    <row r="706" ht="15.75" customHeight="1">
      <c r="B706" s="24"/>
      <c r="D706" s="3"/>
    </row>
    <row r="707" ht="15.75" customHeight="1">
      <c r="B707" s="24"/>
      <c r="D707" s="3"/>
    </row>
    <row r="708" ht="15.75" customHeight="1">
      <c r="B708" s="24"/>
      <c r="D708" s="3"/>
    </row>
    <row r="709" ht="15.75" customHeight="1">
      <c r="B709" s="24"/>
      <c r="D709" s="3"/>
    </row>
    <row r="710" ht="15.75" customHeight="1">
      <c r="B710" s="24"/>
      <c r="D710" s="3"/>
    </row>
    <row r="711" ht="15.75" customHeight="1">
      <c r="B711" s="24"/>
      <c r="D711" s="3"/>
    </row>
    <row r="712" ht="15.75" customHeight="1">
      <c r="B712" s="24"/>
      <c r="D712" s="3"/>
    </row>
    <row r="713" ht="15.75" customHeight="1">
      <c r="B713" s="24"/>
      <c r="D713" s="3"/>
    </row>
    <row r="714" ht="15.75" customHeight="1">
      <c r="B714" s="24"/>
      <c r="D714" s="3"/>
    </row>
    <row r="715" ht="15.75" customHeight="1">
      <c r="B715" s="24"/>
      <c r="D715" s="3"/>
    </row>
    <row r="716" ht="15.75" customHeight="1">
      <c r="B716" s="24"/>
      <c r="D716" s="3"/>
    </row>
    <row r="717" ht="15.75" customHeight="1">
      <c r="B717" s="24"/>
      <c r="D717" s="3"/>
    </row>
    <row r="718" ht="15.75" customHeight="1">
      <c r="B718" s="24"/>
      <c r="D718" s="3"/>
    </row>
    <row r="719" ht="15.75" customHeight="1">
      <c r="B719" s="24"/>
      <c r="D719" s="3"/>
    </row>
    <row r="720" ht="15.75" customHeight="1">
      <c r="B720" s="24"/>
      <c r="D720" s="3"/>
    </row>
    <row r="721" ht="15.75" customHeight="1">
      <c r="B721" s="24"/>
      <c r="D721" s="3"/>
    </row>
    <row r="722" ht="15.75" customHeight="1">
      <c r="B722" s="24"/>
      <c r="D722" s="3"/>
    </row>
    <row r="723" ht="15.75" customHeight="1">
      <c r="B723" s="24"/>
      <c r="D723" s="3"/>
    </row>
    <row r="724" ht="15.75" customHeight="1">
      <c r="B724" s="24"/>
      <c r="D724" s="3"/>
    </row>
    <row r="725" ht="15.75" customHeight="1">
      <c r="B725" s="24"/>
      <c r="D725" s="3"/>
    </row>
    <row r="726" ht="15.75" customHeight="1">
      <c r="B726" s="24"/>
      <c r="D726" s="3"/>
    </row>
    <row r="727" ht="15.75" customHeight="1">
      <c r="B727" s="24"/>
      <c r="D727" s="3"/>
    </row>
    <row r="728" ht="15.75" customHeight="1">
      <c r="B728" s="24"/>
      <c r="D728" s="3"/>
    </row>
    <row r="729" ht="15.75" customHeight="1">
      <c r="B729" s="24"/>
      <c r="D729" s="3"/>
    </row>
    <row r="730" ht="15.75" customHeight="1">
      <c r="B730" s="24"/>
      <c r="D730" s="3"/>
    </row>
    <row r="731" ht="15.75" customHeight="1">
      <c r="B731" s="24"/>
      <c r="D731" s="3"/>
    </row>
    <row r="732" ht="15.75" customHeight="1">
      <c r="B732" s="24"/>
      <c r="D732" s="3"/>
    </row>
    <row r="733" ht="15.75" customHeight="1">
      <c r="B733" s="24"/>
      <c r="D733" s="3"/>
    </row>
    <row r="734" ht="15.75" customHeight="1">
      <c r="B734" s="24"/>
      <c r="D734" s="3"/>
    </row>
    <row r="735" ht="15.75" customHeight="1">
      <c r="B735" s="24"/>
      <c r="D735" s="3"/>
    </row>
    <row r="736" ht="15.75" customHeight="1">
      <c r="B736" s="24"/>
      <c r="D736" s="3"/>
    </row>
    <row r="737" ht="15.75" customHeight="1">
      <c r="B737" s="24"/>
      <c r="D737" s="3"/>
    </row>
    <row r="738" ht="15.75" customHeight="1">
      <c r="B738" s="24"/>
      <c r="D738" s="3"/>
    </row>
    <row r="739" ht="15.75" customHeight="1">
      <c r="B739" s="24"/>
      <c r="D739" s="3"/>
    </row>
    <row r="740" ht="15.75" customHeight="1">
      <c r="B740" s="24"/>
      <c r="D740" s="3"/>
    </row>
    <row r="741" ht="15.75" customHeight="1">
      <c r="B741" s="24"/>
      <c r="D741" s="3"/>
    </row>
    <row r="742" ht="15.75" customHeight="1">
      <c r="B742" s="24"/>
      <c r="D742" s="3"/>
    </row>
    <row r="743" ht="15.75" customHeight="1">
      <c r="B743" s="24"/>
      <c r="D743" s="3"/>
    </row>
    <row r="744" ht="15.75" customHeight="1">
      <c r="B744" s="24"/>
      <c r="D744" s="3"/>
    </row>
    <row r="745" ht="15.75" customHeight="1">
      <c r="B745" s="24"/>
      <c r="D745" s="3"/>
    </row>
    <row r="746" ht="15.75" customHeight="1">
      <c r="B746" s="24"/>
      <c r="D746" s="3"/>
    </row>
    <row r="747" ht="15.75" customHeight="1">
      <c r="B747" s="24"/>
      <c r="D747" s="3"/>
    </row>
    <row r="748" ht="15.75" customHeight="1">
      <c r="B748" s="24"/>
      <c r="D748" s="3"/>
    </row>
    <row r="749" ht="15.75" customHeight="1">
      <c r="B749" s="24"/>
      <c r="D749" s="3"/>
    </row>
    <row r="750" ht="15.75" customHeight="1">
      <c r="B750" s="24"/>
      <c r="D750" s="3"/>
    </row>
    <row r="751" ht="15.75" customHeight="1">
      <c r="B751" s="24"/>
      <c r="D751" s="3"/>
    </row>
    <row r="752" ht="15.75" customHeight="1">
      <c r="B752" s="24"/>
      <c r="D752" s="3"/>
    </row>
    <row r="753" ht="15.75" customHeight="1">
      <c r="B753" s="24"/>
      <c r="D753" s="3"/>
    </row>
    <row r="754" ht="15.75" customHeight="1">
      <c r="B754" s="24"/>
      <c r="D754" s="3"/>
    </row>
    <row r="755" ht="15.75" customHeight="1">
      <c r="B755" s="24"/>
      <c r="D755" s="3"/>
    </row>
    <row r="756" ht="15.75" customHeight="1">
      <c r="B756" s="24"/>
      <c r="D756" s="3"/>
    </row>
    <row r="757" ht="15.75" customHeight="1">
      <c r="B757" s="24"/>
      <c r="D757" s="3"/>
    </row>
    <row r="758" ht="15.75" customHeight="1">
      <c r="B758" s="24"/>
      <c r="D758" s="3"/>
    </row>
    <row r="759" ht="15.75" customHeight="1">
      <c r="B759" s="24"/>
      <c r="D759" s="3"/>
    </row>
    <row r="760" ht="15.75" customHeight="1">
      <c r="B760" s="24"/>
      <c r="D760" s="3"/>
    </row>
    <row r="761" ht="15.75" customHeight="1">
      <c r="B761" s="24"/>
      <c r="D761" s="3"/>
    </row>
    <row r="762" ht="15.75" customHeight="1">
      <c r="B762" s="24"/>
      <c r="D762" s="3"/>
    </row>
    <row r="763" ht="15.75" customHeight="1">
      <c r="B763" s="24"/>
      <c r="D763" s="3"/>
    </row>
    <row r="764" ht="15.75" customHeight="1">
      <c r="B764" s="24"/>
      <c r="D764" s="3"/>
    </row>
    <row r="765" ht="15.75" customHeight="1">
      <c r="B765" s="24"/>
      <c r="D765" s="3"/>
    </row>
    <row r="766" ht="15.75" customHeight="1">
      <c r="B766" s="24"/>
      <c r="D766" s="3"/>
    </row>
    <row r="767" ht="15.75" customHeight="1">
      <c r="B767" s="24"/>
      <c r="D767" s="3"/>
    </row>
    <row r="768" ht="15.75" customHeight="1">
      <c r="B768" s="24"/>
      <c r="D768" s="3"/>
    </row>
    <row r="769" ht="15.75" customHeight="1">
      <c r="B769" s="24"/>
      <c r="D769" s="3"/>
    </row>
    <row r="770" ht="15.75" customHeight="1">
      <c r="B770" s="24"/>
      <c r="D770" s="3"/>
    </row>
    <row r="771" ht="15.75" customHeight="1">
      <c r="B771" s="24"/>
      <c r="D771" s="3"/>
    </row>
    <row r="772" ht="15.75" customHeight="1">
      <c r="B772" s="24"/>
      <c r="D772" s="3"/>
    </row>
    <row r="773" ht="15.75" customHeight="1">
      <c r="B773" s="24"/>
      <c r="D773" s="3"/>
    </row>
    <row r="774" ht="15.75" customHeight="1">
      <c r="B774" s="24"/>
      <c r="D774" s="3"/>
    </row>
    <row r="775" ht="15.75" customHeight="1">
      <c r="B775" s="24"/>
      <c r="D775" s="3"/>
    </row>
    <row r="776" ht="15.75" customHeight="1">
      <c r="B776" s="24"/>
      <c r="D776" s="3"/>
    </row>
    <row r="777" ht="15.75" customHeight="1">
      <c r="B777" s="24"/>
      <c r="D777" s="3"/>
    </row>
    <row r="778" ht="15.75" customHeight="1">
      <c r="B778" s="24"/>
      <c r="D778" s="3"/>
    </row>
    <row r="779" ht="15.75" customHeight="1">
      <c r="B779" s="24"/>
      <c r="D779" s="3"/>
    </row>
    <row r="780" ht="15.75" customHeight="1">
      <c r="B780" s="24"/>
      <c r="D780" s="3"/>
    </row>
    <row r="781" ht="15.75" customHeight="1">
      <c r="B781" s="24"/>
      <c r="D781" s="3"/>
    </row>
    <row r="782" ht="15.75" customHeight="1">
      <c r="B782" s="24"/>
      <c r="D782" s="3"/>
    </row>
    <row r="783" ht="15.75" customHeight="1">
      <c r="B783" s="24"/>
      <c r="D783" s="3"/>
    </row>
    <row r="784" ht="15.75" customHeight="1">
      <c r="B784" s="24"/>
      <c r="D784" s="3"/>
    </row>
    <row r="785" ht="15.75" customHeight="1">
      <c r="B785" s="24"/>
      <c r="D785" s="3"/>
    </row>
    <row r="786" ht="15.75" customHeight="1">
      <c r="B786" s="24"/>
      <c r="D786" s="3"/>
    </row>
    <row r="787" ht="15.75" customHeight="1">
      <c r="B787" s="24"/>
      <c r="D787" s="3"/>
    </row>
    <row r="788" ht="15.75" customHeight="1">
      <c r="B788" s="24"/>
      <c r="D788" s="3"/>
    </row>
    <row r="789" ht="15.75" customHeight="1">
      <c r="B789" s="24"/>
      <c r="D789" s="3"/>
    </row>
    <row r="790" ht="15.75" customHeight="1">
      <c r="B790" s="24"/>
      <c r="D790" s="3"/>
    </row>
    <row r="791" ht="15.75" customHeight="1">
      <c r="B791" s="24"/>
      <c r="D791" s="3"/>
    </row>
    <row r="792" ht="15.75" customHeight="1">
      <c r="B792" s="24"/>
      <c r="D792" s="3"/>
    </row>
    <row r="793" ht="15.75" customHeight="1">
      <c r="B793" s="24"/>
      <c r="D793" s="3"/>
    </row>
    <row r="794" ht="15.75" customHeight="1">
      <c r="B794" s="24"/>
      <c r="D794" s="3"/>
    </row>
    <row r="795" ht="15.75" customHeight="1">
      <c r="B795" s="24"/>
      <c r="D795" s="3"/>
    </row>
    <row r="796" ht="15.75" customHeight="1">
      <c r="B796" s="24"/>
      <c r="D796" s="3"/>
    </row>
    <row r="797" ht="15.75" customHeight="1">
      <c r="B797" s="24"/>
      <c r="D797" s="3"/>
    </row>
    <row r="798" ht="15.75" customHeight="1">
      <c r="B798" s="24"/>
      <c r="D798" s="3"/>
    </row>
    <row r="799" ht="15.75" customHeight="1">
      <c r="B799" s="24"/>
      <c r="D799" s="3"/>
    </row>
    <row r="800" ht="15.75" customHeight="1">
      <c r="B800" s="24"/>
      <c r="D800" s="3"/>
    </row>
    <row r="801" ht="15.75" customHeight="1">
      <c r="B801" s="24"/>
      <c r="D801" s="3"/>
    </row>
    <row r="802" ht="15.75" customHeight="1">
      <c r="B802" s="24"/>
      <c r="D802" s="3"/>
    </row>
    <row r="803" ht="15.75" customHeight="1">
      <c r="B803" s="24"/>
      <c r="D803" s="3"/>
    </row>
    <row r="804" ht="15.75" customHeight="1">
      <c r="B804" s="24"/>
      <c r="D804" s="3"/>
    </row>
    <row r="805" ht="15.75" customHeight="1">
      <c r="B805" s="24"/>
      <c r="D805" s="3"/>
    </row>
    <row r="806" ht="15.75" customHeight="1">
      <c r="B806" s="24"/>
      <c r="D806" s="3"/>
    </row>
    <row r="807" ht="15.75" customHeight="1">
      <c r="B807" s="24"/>
      <c r="D807" s="3"/>
    </row>
    <row r="808" ht="15.75" customHeight="1">
      <c r="B808" s="24"/>
      <c r="D808" s="3"/>
    </row>
    <row r="809" ht="15.75" customHeight="1">
      <c r="B809" s="24"/>
      <c r="D809" s="3"/>
    </row>
    <row r="810" ht="15.75" customHeight="1">
      <c r="B810" s="24"/>
      <c r="D810" s="3"/>
    </row>
    <row r="811" ht="15.75" customHeight="1">
      <c r="B811" s="24"/>
      <c r="D811" s="3"/>
    </row>
    <row r="812" ht="15.75" customHeight="1">
      <c r="B812" s="24"/>
      <c r="D812" s="3"/>
    </row>
    <row r="813" ht="15.75" customHeight="1">
      <c r="B813" s="24"/>
      <c r="D813" s="3"/>
    </row>
    <row r="814" ht="15.75" customHeight="1">
      <c r="B814" s="24"/>
      <c r="D814" s="3"/>
    </row>
    <row r="815" ht="15.75" customHeight="1">
      <c r="B815" s="24"/>
      <c r="D815" s="3"/>
    </row>
    <row r="816" ht="15.75" customHeight="1">
      <c r="B816" s="24"/>
      <c r="D816" s="3"/>
    </row>
    <row r="817" ht="15.75" customHeight="1">
      <c r="B817" s="24"/>
      <c r="D817" s="3"/>
    </row>
    <row r="818" ht="15.75" customHeight="1">
      <c r="B818" s="24"/>
      <c r="D818" s="3"/>
    </row>
    <row r="819" ht="15.75" customHeight="1">
      <c r="B819" s="24"/>
      <c r="D819" s="3"/>
    </row>
    <row r="820" ht="15.75" customHeight="1">
      <c r="B820" s="24"/>
      <c r="D820" s="3"/>
    </row>
    <row r="821" ht="15.75" customHeight="1">
      <c r="B821" s="24"/>
      <c r="D821" s="3"/>
    </row>
    <row r="822" ht="15.75" customHeight="1">
      <c r="B822" s="24"/>
      <c r="D822" s="3"/>
    </row>
    <row r="823" ht="15.75" customHeight="1">
      <c r="B823" s="24"/>
      <c r="D823" s="3"/>
    </row>
    <row r="824" ht="15.75" customHeight="1">
      <c r="B824" s="24"/>
      <c r="D824" s="3"/>
    </row>
    <row r="825" ht="15.75" customHeight="1">
      <c r="B825" s="24"/>
      <c r="D825" s="3"/>
    </row>
    <row r="826" ht="15.75" customHeight="1">
      <c r="B826" s="24"/>
      <c r="D826" s="3"/>
    </row>
    <row r="827" ht="15.75" customHeight="1">
      <c r="B827" s="24"/>
      <c r="D827" s="3"/>
    </row>
    <row r="828" ht="15.75" customHeight="1">
      <c r="B828" s="24"/>
      <c r="D828" s="3"/>
    </row>
    <row r="829" ht="15.75" customHeight="1">
      <c r="B829" s="24"/>
      <c r="D829" s="3"/>
    </row>
    <row r="830" ht="15.75" customHeight="1">
      <c r="B830" s="24"/>
      <c r="D830" s="3"/>
    </row>
    <row r="831" ht="15.75" customHeight="1">
      <c r="B831" s="24"/>
      <c r="D831" s="3"/>
    </row>
    <row r="832" ht="15.75" customHeight="1">
      <c r="B832" s="24"/>
      <c r="D832" s="3"/>
    </row>
    <row r="833" ht="15.75" customHeight="1">
      <c r="B833" s="24"/>
      <c r="D833" s="3"/>
    </row>
    <row r="834" ht="15.75" customHeight="1">
      <c r="B834" s="24"/>
      <c r="D834" s="3"/>
    </row>
    <row r="835" ht="15.75" customHeight="1">
      <c r="B835" s="24"/>
      <c r="D835" s="3"/>
    </row>
    <row r="836" ht="15.75" customHeight="1">
      <c r="B836" s="24"/>
      <c r="D836" s="3"/>
    </row>
    <row r="837" ht="15.75" customHeight="1">
      <c r="B837" s="24"/>
      <c r="D837" s="3"/>
    </row>
    <row r="838" ht="15.75" customHeight="1">
      <c r="B838" s="24"/>
      <c r="D838" s="3"/>
    </row>
    <row r="839" ht="15.75" customHeight="1">
      <c r="B839" s="24"/>
      <c r="D839" s="3"/>
    </row>
    <row r="840" ht="15.75" customHeight="1">
      <c r="B840" s="24"/>
      <c r="D840" s="3"/>
    </row>
    <row r="841" ht="15.75" customHeight="1">
      <c r="B841" s="24"/>
      <c r="D841" s="3"/>
    </row>
    <row r="842" ht="15.75" customHeight="1">
      <c r="B842" s="24"/>
      <c r="D842" s="3"/>
    </row>
    <row r="843" ht="15.75" customHeight="1">
      <c r="B843" s="24"/>
      <c r="D843" s="3"/>
    </row>
    <row r="844" ht="15.75" customHeight="1">
      <c r="B844" s="24"/>
      <c r="D844" s="3"/>
    </row>
    <row r="845" ht="15.75" customHeight="1">
      <c r="B845" s="24"/>
      <c r="D845" s="3"/>
    </row>
    <row r="846" ht="15.75" customHeight="1">
      <c r="B846" s="24"/>
      <c r="D846" s="3"/>
    </row>
    <row r="847" ht="15.75" customHeight="1">
      <c r="B847" s="24"/>
      <c r="D847" s="3"/>
    </row>
    <row r="848" ht="15.75" customHeight="1">
      <c r="B848" s="24"/>
      <c r="D848" s="3"/>
    </row>
    <row r="849" ht="15.75" customHeight="1">
      <c r="B849" s="24"/>
      <c r="D849" s="3"/>
    </row>
    <row r="850" ht="15.75" customHeight="1">
      <c r="B850" s="24"/>
      <c r="D850" s="3"/>
    </row>
    <row r="851" ht="15.75" customHeight="1">
      <c r="B851" s="24"/>
      <c r="D851" s="3"/>
    </row>
    <row r="852" ht="15.75" customHeight="1">
      <c r="B852" s="24"/>
      <c r="D852" s="3"/>
    </row>
    <row r="853" ht="15.75" customHeight="1">
      <c r="B853" s="24"/>
      <c r="D853" s="3"/>
    </row>
    <row r="854" ht="15.75" customHeight="1">
      <c r="B854" s="24"/>
      <c r="D854" s="3"/>
    </row>
    <row r="855" ht="15.75" customHeight="1">
      <c r="B855" s="24"/>
      <c r="D855" s="3"/>
    </row>
    <row r="856" ht="15.75" customHeight="1">
      <c r="B856" s="24"/>
      <c r="D856" s="3"/>
    </row>
    <row r="857" ht="15.75" customHeight="1">
      <c r="B857" s="24"/>
      <c r="D857" s="3"/>
    </row>
    <row r="858" ht="15.75" customHeight="1">
      <c r="B858" s="24"/>
      <c r="D858" s="3"/>
    </row>
    <row r="859" ht="15.75" customHeight="1">
      <c r="B859" s="24"/>
      <c r="D859" s="3"/>
    </row>
    <row r="860" ht="15.75" customHeight="1">
      <c r="B860" s="24"/>
      <c r="D860" s="3"/>
    </row>
    <row r="861" ht="15.75" customHeight="1">
      <c r="B861" s="24"/>
      <c r="D861" s="3"/>
    </row>
    <row r="862" ht="15.75" customHeight="1">
      <c r="B862" s="24"/>
      <c r="D862" s="3"/>
    </row>
    <row r="863" ht="15.75" customHeight="1">
      <c r="B863" s="24"/>
      <c r="D863" s="3"/>
    </row>
    <row r="864" ht="15.75" customHeight="1">
      <c r="B864" s="24"/>
      <c r="D864" s="3"/>
    </row>
    <row r="865" ht="15.75" customHeight="1">
      <c r="B865" s="24"/>
      <c r="D865" s="3"/>
    </row>
    <row r="866" ht="15.75" customHeight="1">
      <c r="B866" s="24"/>
      <c r="D866" s="3"/>
    </row>
    <row r="867" ht="15.75" customHeight="1">
      <c r="B867" s="24"/>
      <c r="D867" s="3"/>
    </row>
    <row r="868" ht="15.75" customHeight="1">
      <c r="B868" s="24"/>
      <c r="D868" s="3"/>
    </row>
    <row r="869" ht="15.75" customHeight="1">
      <c r="B869" s="24"/>
      <c r="D869" s="3"/>
    </row>
    <row r="870" ht="15.75" customHeight="1">
      <c r="B870" s="24"/>
      <c r="D870" s="3"/>
    </row>
    <row r="871" ht="15.75" customHeight="1">
      <c r="B871" s="24"/>
      <c r="D871" s="3"/>
    </row>
    <row r="872" ht="15.75" customHeight="1">
      <c r="B872" s="24"/>
      <c r="D872" s="3"/>
    </row>
    <row r="873" ht="15.75" customHeight="1">
      <c r="B873" s="24"/>
      <c r="D873" s="3"/>
    </row>
    <row r="874" ht="15.75" customHeight="1">
      <c r="B874" s="24"/>
      <c r="D874" s="3"/>
    </row>
    <row r="875" ht="15.75" customHeight="1">
      <c r="B875" s="24"/>
      <c r="D875" s="3"/>
    </row>
    <row r="876" ht="15.75" customHeight="1">
      <c r="B876" s="24"/>
      <c r="D876" s="3"/>
    </row>
    <row r="877" ht="15.75" customHeight="1">
      <c r="B877" s="24"/>
      <c r="D877" s="3"/>
    </row>
    <row r="878" ht="15.75" customHeight="1">
      <c r="B878" s="24"/>
      <c r="D878" s="3"/>
    </row>
    <row r="879" ht="15.75" customHeight="1">
      <c r="B879" s="24"/>
      <c r="D879" s="3"/>
    </row>
    <row r="880" ht="15.75" customHeight="1">
      <c r="B880" s="24"/>
      <c r="D880" s="3"/>
    </row>
    <row r="881" ht="15.75" customHeight="1">
      <c r="B881" s="24"/>
      <c r="D881" s="3"/>
    </row>
    <row r="882" ht="15.75" customHeight="1">
      <c r="B882" s="24"/>
      <c r="D882" s="3"/>
    </row>
    <row r="883" ht="15.75" customHeight="1">
      <c r="B883" s="24"/>
      <c r="D883" s="3"/>
    </row>
    <row r="884" ht="15.75" customHeight="1">
      <c r="B884" s="24"/>
      <c r="D884" s="3"/>
    </row>
    <row r="885" ht="15.75" customHeight="1">
      <c r="B885" s="24"/>
      <c r="D885" s="3"/>
    </row>
    <row r="886" ht="15.75" customHeight="1">
      <c r="B886" s="24"/>
      <c r="D886" s="3"/>
    </row>
    <row r="887" ht="15.75" customHeight="1">
      <c r="B887" s="24"/>
      <c r="D887" s="3"/>
    </row>
    <row r="888" ht="15.75" customHeight="1">
      <c r="B888" s="24"/>
      <c r="D888" s="3"/>
    </row>
    <row r="889" ht="15.75" customHeight="1">
      <c r="B889" s="24"/>
      <c r="D889" s="3"/>
    </row>
    <row r="890" ht="15.75" customHeight="1">
      <c r="B890" s="24"/>
      <c r="D890" s="3"/>
    </row>
    <row r="891" ht="15.75" customHeight="1">
      <c r="B891" s="24"/>
      <c r="D891" s="3"/>
    </row>
    <row r="892" ht="15.75" customHeight="1">
      <c r="B892" s="24"/>
      <c r="D892" s="3"/>
    </row>
    <row r="893" ht="15.75" customHeight="1">
      <c r="B893" s="24"/>
      <c r="D893" s="3"/>
    </row>
    <row r="894" ht="15.75" customHeight="1">
      <c r="B894" s="24"/>
      <c r="D894" s="3"/>
    </row>
    <row r="895" ht="15.75" customHeight="1">
      <c r="B895" s="24"/>
      <c r="D895" s="3"/>
    </row>
    <row r="896" ht="15.75" customHeight="1">
      <c r="B896" s="24"/>
      <c r="D896" s="3"/>
    </row>
    <row r="897" ht="15.75" customHeight="1">
      <c r="B897" s="24"/>
      <c r="D897" s="3"/>
    </row>
    <row r="898" ht="15.75" customHeight="1">
      <c r="B898" s="24"/>
      <c r="D898" s="3"/>
    </row>
    <row r="899" ht="15.75" customHeight="1">
      <c r="B899" s="24"/>
      <c r="D899" s="3"/>
    </row>
    <row r="900" ht="15.75" customHeight="1">
      <c r="B900" s="24"/>
      <c r="D900" s="3"/>
    </row>
    <row r="901" ht="15.75" customHeight="1">
      <c r="B901" s="24"/>
      <c r="D901" s="3"/>
    </row>
    <row r="902" ht="15.75" customHeight="1">
      <c r="B902" s="24"/>
      <c r="D902" s="3"/>
    </row>
    <row r="903" ht="15.75" customHeight="1">
      <c r="B903" s="24"/>
      <c r="D903" s="3"/>
    </row>
    <row r="904" ht="15.75" customHeight="1">
      <c r="B904" s="24"/>
      <c r="D904" s="3"/>
    </row>
    <row r="905" ht="15.75" customHeight="1">
      <c r="B905" s="24"/>
      <c r="D905" s="3"/>
    </row>
    <row r="906" ht="15.75" customHeight="1">
      <c r="B906" s="24"/>
      <c r="D906" s="3"/>
    </row>
    <row r="907" ht="15.75" customHeight="1">
      <c r="B907" s="24"/>
      <c r="D907" s="3"/>
    </row>
    <row r="908" ht="15.75" customHeight="1">
      <c r="B908" s="24"/>
      <c r="D908" s="3"/>
    </row>
    <row r="909" ht="15.75" customHeight="1">
      <c r="B909" s="24"/>
      <c r="D909" s="3"/>
    </row>
    <row r="910" ht="15.75" customHeight="1">
      <c r="B910" s="24"/>
      <c r="D910" s="3"/>
    </row>
    <row r="911" ht="15.75" customHeight="1">
      <c r="B911" s="24"/>
      <c r="D911" s="3"/>
    </row>
    <row r="912" ht="15.75" customHeight="1">
      <c r="B912" s="24"/>
      <c r="D912" s="3"/>
    </row>
    <row r="913" ht="15.75" customHeight="1">
      <c r="B913" s="24"/>
      <c r="D913" s="3"/>
    </row>
    <row r="914" ht="15.75" customHeight="1">
      <c r="B914" s="24"/>
      <c r="D914" s="3"/>
    </row>
    <row r="915" ht="15.75" customHeight="1">
      <c r="B915" s="24"/>
      <c r="D915" s="3"/>
    </row>
    <row r="916" ht="15.75" customHeight="1">
      <c r="B916" s="24"/>
      <c r="D916" s="3"/>
    </row>
    <row r="917" ht="15.75" customHeight="1">
      <c r="B917" s="24"/>
      <c r="D917" s="3"/>
    </row>
    <row r="918" ht="15.75" customHeight="1">
      <c r="B918" s="24"/>
      <c r="D918" s="3"/>
    </row>
    <row r="919" ht="15.75" customHeight="1">
      <c r="B919" s="24"/>
      <c r="D919" s="3"/>
    </row>
    <row r="920" ht="15.75" customHeight="1">
      <c r="B920" s="24"/>
      <c r="D920" s="3"/>
    </row>
    <row r="921" ht="15.75" customHeight="1">
      <c r="B921" s="24"/>
      <c r="D921" s="3"/>
    </row>
    <row r="922" ht="15.75" customHeight="1">
      <c r="B922" s="24"/>
      <c r="D922" s="3"/>
    </row>
    <row r="923" ht="15.75" customHeight="1">
      <c r="B923" s="24"/>
      <c r="D923" s="3"/>
    </row>
    <row r="924" ht="15.75" customHeight="1">
      <c r="B924" s="24"/>
      <c r="D924" s="3"/>
    </row>
    <row r="925" ht="15.75" customHeight="1">
      <c r="B925" s="24"/>
      <c r="D925" s="3"/>
    </row>
    <row r="926" ht="15.75" customHeight="1">
      <c r="B926" s="24"/>
      <c r="D926" s="3"/>
    </row>
    <row r="927" ht="15.75" customHeight="1">
      <c r="B927" s="24"/>
      <c r="D927" s="3"/>
    </row>
    <row r="928" ht="15.75" customHeight="1">
      <c r="B928" s="24"/>
      <c r="D928" s="3"/>
    </row>
    <row r="929" ht="15.75" customHeight="1">
      <c r="B929" s="24"/>
      <c r="D929" s="3"/>
    </row>
    <row r="930" ht="15.75" customHeight="1">
      <c r="B930" s="24"/>
      <c r="D930" s="3"/>
    </row>
    <row r="931" ht="15.75" customHeight="1">
      <c r="B931" s="24"/>
      <c r="D931" s="3"/>
    </row>
    <row r="932" ht="15.75" customHeight="1">
      <c r="B932" s="24"/>
      <c r="D932" s="3"/>
    </row>
    <row r="933" ht="15.75" customHeight="1">
      <c r="B933" s="24"/>
      <c r="D933" s="3"/>
    </row>
    <row r="934" ht="15.75" customHeight="1">
      <c r="B934" s="24"/>
      <c r="D934" s="3"/>
    </row>
    <row r="935" ht="15.75" customHeight="1">
      <c r="B935" s="24"/>
      <c r="D935" s="3"/>
    </row>
    <row r="936" ht="15.75" customHeight="1">
      <c r="B936" s="24"/>
      <c r="D936" s="3"/>
    </row>
    <row r="937" ht="15.75" customHeight="1">
      <c r="B937" s="24"/>
      <c r="D937" s="3"/>
    </row>
    <row r="938" ht="15.75" customHeight="1">
      <c r="B938" s="24"/>
      <c r="D938" s="3"/>
    </row>
    <row r="939" ht="15.75" customHeight="1">
      <c r="B939" s="24"/>
      <c r="D939" s="3"/>
    </row>
    <row r="940" ht="15.75" customHeight="1">
      <c r="B940" s="24"/>
      <c r="D940" s="3"/>
    </row>
    <row r="941" ht="15.75" customHeight="1">
      <c r="B941" s="24"/>
      <c r="D941" s="3"/>
    </row>
    <row r="942" ht="15.75" customHeight="1">
      <c r="B942" s="24"/>
      <c r="D942" s="3"/>
    </row>
    <row r="943" ht="15.75" customHeight="1">
      <c r="B943" s="24"/>
      <c r="D943" s="3"/>
    </row>
    <row r="944" ht="15.75" customHeight="1">
      <c r="B944" s="24"/>
      <c r="D944" s="3"/>
    </row>
    <row r="945" ht="15.75" customHeight="1">
      <c r="B945" s="24"/>
      <c r="D945" s="3"/>
    </row>
    <row r="946" ht="15.75" customHeight="1">
      <c r="B946" s="24"/>
      <c r="D946" s="3"/>
    </row>
    <row r="947" ht="15.75" customHeight="1">
      <c r="B947" s="24"/>
      <c r="D947" s="3"/>
    </row>
    <row r="948" ht="15.75" customHeight="1">
      <c r="B948" s="24"/>
      <c r="D948" s="3"/>
    </row>
    <row r="949" ht="15.75" customHeight="1">
      <c r="B949" s="24"/>
      <c r="D949" s="3"/>
    </row>
    <row r="950" ht="15.75" customHeight="1">
      <c r="B950" s="24"/>
      <c r="D950" s="3"/>
    </row>
    <row r="951" ht="15.75" customHeight="1">
      <c r="B951" s="24"/>
      <c r="D951" s="3"/>
    </row>
    <row r="952" ht="15.75" customHeight="1">
      <c r="B952" s="24"/>
      <c r="D952" s="3"/>
    </row>
    <row r="953" ht="15.75" customHeight="1">
      <c r="B953" s="24"/>
      <c r="D953" s="3"/>
    </row>
    <row r="954" ht="15.75" customHeight="1">
      <c r="B954" s="24"/>
      <c r="D954" s="3"/>
    </row>
    <row r="955" ht="15.75" customHeight="1">
      <c r="B955" s="24"/>
      <c r="D955" s="3"/>
    </row>
    <row r="956" ht="15.75" customHeight="1">
      <c r="B956" s="24"/>
      <c r="D956" s="3"/>
    </row>
    <row r="957" ht="15.75" customHeight="1">
      <c r="B957" s="24"/>
      <c r="D957" s="3"/>
    </row>
    <row r="958" ht="15.75" customHeight="1">
      <c r="B958" s="24"/>
      <c r="D958" s="3"/>
    </row>
    <row r="959" ht="15.75" customHeight="1">
      <c r="B959" s="24"/>
      <c r="D959" s="3"/>
    </row>
    <row r="960" ht="15.75" customHeight="1">
      <c r="B960" s="24"/>
      <c r="D960" s="3"/>
    </row>
    <row r="961" ht="15.75" customHeight="1">
      <c r="B961" s="24"/>
      <c r="D961" s="3"/>
    </row>
    <row r="962" ht="15.75" customHeight="1">
      <c r="B962" s="24"/>
      <c r="D962" s="3"/>
    </row>
    <row r="963" ht="15.75" customHeight="1">
      <c r="B963" s="24"/>
      <c r="D963" s="3"/>
    </row>
    <row r="964" ht="15.75" customHeight="1">
      <c r="B964" s="24"/>
      <c r="D964" s="3"/>
    </row>
    <row r="965" ht="15.75" customHeight="1">
      <c r="B965" s="24"/>
      <c r="D965" s="3"/>
    </row>
    <row r="966" ht="15.75" customHeight="1">
      <c r="B966" s="24"/>
      <c r="D966" s="3"/>
    </row>
    <row r="967" ht="15.75" customHeight="1">
      <c r="B967" s="24"/>
      <c r="D967" s="3"/>
    </row>
    <row r="968" ht="15.75" customHeight="1">
      <c r="B968" s="24"/>
      <c r="D968" s="3"/>
    </row>
    <row r="969" ht="15.75" customHeight="1">
      <c r="B969" s="24"/>
      <c r="D969" s="3"/>
    </row>
    <row r="970" ht="15.75" customHeight="1">
      <c r="B970" s="24"/>
      <c r="D970" s="3"/>
    </row>
    <row r="971" ht="15.75" customHeight="1">
      <c r="B971" s="24"/>
      <c r="D971" s="3"/>
    </row>
    <row r="972" ht="15.75" customHeight="1">
      <c r="B972" s="24"/>
      <c r="D972" s="3"/>
    </row>
    <row r="973" ht="15.75" customHeight="1">
      <c r="B973" s="24"/>
      <c r="D973" s="3"/>
    </row>
    <row r="974" ht="15.75" customHeight="1">
      <c r="B974" s="24"/>
      <c r="D974" s="3"/>
    </row>
    <row r="975" ht="15.75" customHeight="1">
      <c r="B975" s="24"/>
      <c r="D975" s="3"/>
    </row>
    <row r="976" ht="15.75" customHeight="1">
      <c r="B976" s="24"/>
      <c r="D976" s="3"/>
    </row>
    <row r="977" ht="15.75" customHeight="1">
      <c r="B977" s="24"/>
      <c r="D977" s="3"/>
    </row>
    <row r="978" ht="15.75" customHeight="1">
      <c r="B978" s="24"/>
      <c r="D978" s="3"/>
    </row>
    <row r="979" ht="15.75" customHeight="1">
      <c r="B979" s="24"/>
      <c r="D979" s="3"/>
    </row>
    <row r="980" ht="15.75" customHeight="1">
      <c r="B980" s="24"/>
      <c r="D980" s="3"/>
    </row>
    <row r="981" ht="15.75" customHeight="1">
      <c r="B981" s="24"/>
      <c r="D981" s="3"/>
    </row>
    <row r="982" ht="15.75" customHeight="1">
      <c r="B982" s="24"/>
      <c r="D982" s="3"/>
    </row>
    <row r="983" ht="15.75" customHeight="1">
      <c r="B983" s="24"/>
      <c r="D983" s="3"/>
    </row>
    <row r="984" ht="15.75" customHeight="1">
      <c r="B984" s="24"/>
      <c r="D984" s="3"/>
    </row>
    <row r="985" ht="15.75" customHeight="1">
      <c r="B985" s="24"/>
      <c r="D985" s="3"/>
    </row>
    <row r="986" ht="15.75" customHeight="1">
      <c r="B986" s="24"/>
      <c r="D986" s="3"/>
    </row>
    <row r="987" ht="15.75" customHeight="1">
      <c r="B987" s="24"/>
      <c r="D987" s="3"/>
    </row>
    <row r="988" ht="15.75" customHeight="1">
      <c r="B988" s="24"/>
      <c r="D988" s="3"/>
    </row>
    <row r="989" ht="15.75" customHeight="1">
      <c r="B989" s="24"/>
      <c r="D989" s="3"/>
    </row>
    <row r="990" ht="15.75" customHeight="1">
      <c r="B990" s="24"/>
      <c r="D990" s="3"/>
    </row>
    <row r="991" ht="15.75" customHeight="1">
      <c r="B991" s="24"/>
      <c r="D991" s="3"/>
    </row>
    <row r="992" ht="15.75" customHeight="1">
      <c r="B992" s="24"/>
      <c r="D992" s="3"/>
    </row>
    <row r="993" ht="15.75" customHeight="1">
      <c r="B993" s="24"/>
      <c r="D993" s="3"/>
    </row>
    <row r="994" ht="15.75" customHeight="1">
      <c r="B994" s="24"/>
      <c r="D994" s="3"/>
    </row>
    <row r="995" ht="15.75" customHeight="1">
      <c r="B995" s="24"/>
      <c r="D995" s="3"/>
    </row>
    <row r="996" ht="15.75" customHeight="1">
      <c r="B996" s="24"/>
      <c r="D996" s="3"/>
    </row>
    <row r="997" ht="15.75" customHeight="1">
      <c r="B997" s="24"/>
      <c r="D997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37</v>
      </c>
      <c r="B1" s="1" t="s">
        <v>38</v>
      </c>
      <c r="C1" s="1" t="s">
        <v>39</v>
      </c>
      <c r="D1" s="1" t="s">
        <v>40</v>
      </c>
    </row>
    <row r="2" ht="15.75" customHeight="1">
      <c r="A2" s="30" t="s">
        <v>41</v>
      </c>
      <c r="B2" s="9" t="s">
        <v>42</v>
      </c>
      <c r="C2" s="9">
        <v>7.0</v>
      </c>
      <c r="D2" s="4"/>
    </row>
    <row r="3" ht="15.75" customHeight="1">
      <c r="A3" s="31" t="s">
        <v>43</v>
      </c>
      <c r="B3" s="4" t="s">
        <v>44</v>
      </c>
      <c r="C3" s="4"/>
      <c r="D3" s="4"/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88"/>
    <col customWidth="1" min="2" max="2" width="13.25"/>
    <col customWidth="1" min="3" max="3" width="11.38"/>
    <col customWidth="1" min="4" max="4" width="25.5"/>
    <col customWidth="1" min="7" max="8" width="14.38"/>
    <col customWidth="1" min="11" max="11" width="28.0"/>
  </cols>
  <sheetData>
    <row r="1" ht="15.75" customHeight="1">
      <c r="A1" s="32" t="s">
        <v>45</v>
      </c>
      <c r="B1" s="33" t="s">
        <v>46</v>
      </c>
      <c r="C1" s="34"/>
      <c r="D1" s="35" t="s">
        <v>47</v>
      </c>
      <c r="E1" s="36" t="s">
        <v>10</v>
      </c>
      <c r="F1" s="36" t="s">
        <v>48</v>
      </c>
      <c r="G1" s="37" t="s">
        <v>49</v>
      </c>
      <c r="H1" s="37" t="s">
        <v>50</v>
      </c>
      <c r="I1" s="38" t="s">
        <v>51</v>
      </c>
      <c r="J1" s="39" t="s">
        <v>52</v>
      </c>
      <c r="K1" s="40" t="s">
        <v>53</v>
      </c>
      <c r="L1" s="12" t="s">
        <v>54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5.75" customHeight="1">
      <c r="A2" s="41">
        <v>1.0</v>
      </c>
      <c r="B2" s="42">
        <v>346.6855106875545</v>
      </c>
      <c r="C2" s="43"/>
      <c r="D2" s="44" t="s">
        <v>55</v>
      </c>
      <c r="E2" s="45">
        <v>3.0</v>
      </c>
      <c r="F2" s="46">
        <f>B20</f>
        <v>186.4083634</v>
      </c>
      <c r="G2" s="46">
        <v>0.48</v>
      </c>
      <c r="H2" s="47">
        <v>0.25</v>
      </c>
      <c r="I2" s="46">
        <f t="shared" ref="I2:I4" si="1">1+H2</f>
        <v>1.25</v>
      </c>
      <c r="J2" s="47">
        <v>0.48</v>
      </c>
      <c r="K2" s="47">
        <f t="shared" ref="K2:K4" si="2">E2*F2*G2*H2*I2*J2*(44/12)</f>
        <v>147.6354238</v>
      </c>
      <c r="L2" s="12">
        <f>SUM(K2:K4)</f>
        <v>493.9406055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ht="15.75" customHeight="1">
      <c r="A3" s="41">
        <v>2.0</v>
      </c>
      <c r="B3" s="42">
        <v>380.23211427168246</v>
      </c>
      <c r="C3" s="43"/>
      <c r="D3" s="48" t="s">
        <v>56</v>
      </c>
      <c r="E3" s="45">
        <v>2.0</v>
      </c>
      <c r="F3" s="46">
        <f>B19</f>
        <v>373.8752768</v>
      </c>
      <c r="G3" s="46">
        <v>0.48</v>
      </c>
      <c r="H3" s="47">
        <v>0.25</v>
      </c>
      <c r="I3" s="46">
        <f t="shared" si="1"/>
        <v>1.25</v>
      </c>
      <c r="J3" s="47">
        <v>0.48</v>
      </c>
      <c r="K3" s="47">
        <f t="shared" si="2"/>
        <v>197.4061461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>
      <c r="A4" s="41">
        <v>3.0</v>
      </c>
      <c r="B4" s="42">
        <v>394.7082053657536</v>
      </c>
      <c r="C4" s="49"/>
      <c r="D4" s="48" t="s">
        <v>57</v>
      </c>
      <c r="E4" s="45">
        <v>2.0</v>
      </c>
      <c r="F4" s="46">
        <f>B21</f>
        <v>255.4014331</v>
      </c>
      <c r="G4" s="46">
        <v>0.53</v>
      </c>
      <c r="H4" s="47">
        <v>0.25</v>
      </c>
      <c r="I4" s="46">
        <f t="shared" si="1"/>
        <v>1.25</v>
      </c>
      <c r="J4" s="47">
        <v>0.48</v>
      </c>
      <c r="K4" s="47">
        <f t="shared" si="2"/>
        <v>148.8990355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ht="15.75" customHeight="1">
      <c r="A5" s="41">
        <v>4.0</v>
      </c>
      <c r="B5" s="42">
        <v>247.6416786390086</v>
      </c>
      <c r="C5" s="49"/>
      <c r="D5" s="50"/>
      <c r="E5" s="4"/>
      <c r="F5" s="4"/>
      <c r="G5" s="4"/>
      <c r="H5" s="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5.75" customHeight="1">
      <c r="A6" s="41">
        <v>5.0</v>
      </c>
      <c r="B6" s="42">
        <v>206.4451296595679</v>
      </c>
      <c r="C6" s="49"/>
      <c r="D6" s="50"/>
      <c r="E6" s="4"/>
      <c r="F6" s="4"/>
      <c r="G6" s="4"/>
      <c r="H6" s="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5.75" customHeight="1">
      <c r="A7" s="41">
        <v>6.0</v>
      </c>
      <c r="B7" s="42">
        <v>190.16783383113042</v>
      </c>
      <c r="C7" s="49"/>
      <c r="D7" s="51" t="s">
        <v>58</v>
      </c>
      <c r="E7" s="9" t="s">
        <v>59</v>
      </c>
      <c r="F7" s="9" t="s">
        <v>60</v>
      </c>
      <c r="G7" s="9" t="s">
        <v>61</v>
      </c>
      <c r="H7" s="10" t="s">
        <v>62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75" customHeight="1">
      <c r="A8" s="41">
        <v>7.0</v>
      </c>
      <c r="B8" s="42">
        <v>134.66185326253893</v>
      </c>
      <c r="C8" s="49"/>
      <c r="D8" s="51" t="s">
        <v>63</v>
      </c>
      <c r="E8" s="9">
        <v>3.0</v>
      </c>
      <c r="F8" s="9">
        <v>225.0</v>
      </c>
      <c r="G8" s="9">
        <v>60.0</v>
      </c>
      <c r="H8" s="10">
        <v>180.0</v>
      </c>
      <c r="I8" s="1">
        <f>SUM(H8:H10)</f>
        <v>530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5.75" customHeight="1">
      <c r="A9" s="41">
        <v>8.0</v>
      </c>
      <c r="B9" s="42">
        <v>153.1253217749119</v>
      </c>
      <c r="C9" s="49"/>
      <c r="D9" s="51" t="s">
        <v>64</v>
      </c>
      <c r="E9" s="9">
        <v>2.0</v>
      </c>
      <c r="F9" s="9">
        <v>375.0</v>
      </c>
      <c r="G9" s="9">
        <v>100.0</v>
      </c>
      <c r="H9" s="10">
        <v>200.0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75" customHeight="1">
      <c r="A10" s="41">
        <v>9.0</v>
      </c>
      <c r="B10" s="42">
        <v>293.42007133050936</v>
      </c>
      <c r="C10" s="52"/>
      <c r="D10" s="51" t="s">
        <v>65</v>
      </c>
      <c r="E10" s="53">
        <v>2.0</v>
      </c>
      <c r="F10" s="53">
        <v>255.0</v>
      </c>
      <c r="G10" s="9">
        <v>75.0</v>
      </c>
      <c r="H10" s="10">
        <v>150.0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ht="15.75" customHeight="1">
      <c r="A11" s="41">
        <v>10.0</v>
      </c>
      <c r="B11" s="42">
        <v>401.4060077500447</v>
      </c>
      <c r="C11" s="52"/>
      <c r="D11" s="51"/>
      <c r="E11" s="54"/>
      <c r="F11" s="54"/>
      <c r="G11" s="4"/>
      <c r="H11" s="2"/>
      <c r="I11" s="4"/>
      <c r="J11" s="4"/>
      <c r="K11" s="4"/>
      <c r="L11" s="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</row>
    <row r="12" ht="15.75" customHeight="1">
      <c r="A12" s="41">
        <v>11.0</v>
      </c>
      <c r="B12" s="42">
        <v>138.3352686684821</v>
      </c>
      <c r="C12" s="52"/>
      <c r="D12" s="50"/>
      <c r="E12" s="54"/>
      <c r="F12" s="54"/>
      <c r="G12" s="4"/>
      <c r="H12" s="2"/>
      <c r="I12" s="4"/>
      <c r="J12" s="4"/>
      <c r="K12" s="4"/>
      <c r="L12" s="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</row>
    <row r="13" ht="15.75" customHeight="1">
      <c r="A13" s="41">
        <v>12.0</v>
      </c>
      <c r="B13" s="42">
        <v>160.930343962035</v>
      </c>
      <c r="C13" s="52"/>
      <c r="D13" s="50"/>
      <c r="E13" s="54"/>
      <c r="F13" s="54"/>
      <c r="G13" s="4"/>
      <c r="H13" s="2"/>
      <c r="I13" s="4"/>
      <c r="J13" s="4"/>
      <c r="K13" s="4"/>
      <c r="L13" s="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</row>
    <row r="14" ht="15.75" customHeight="1">
      <c r="A14" s="41">
        <v>13.0</v>
      </c>
      <c r="B14" s="42">
        <v>282.9154736660411</v>
      </c>
      <c r="C14" s="52"/>
      <c r="D14" s="50"/>
      <c r="E14" s="54"/>
      <c r="F14" s="54"/>
      <c r="G14" s="4"/>
      <c r="H14" s="2"/>
      <c r="I14" s="4"/>
      <c r="J14" s="4"/>
      <c r="K14" s="4"/>
      <c r="L14" s="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</row>
    <row r="15" ht="15.75" customHeight="1">
      <c r="A15" s="32" t="s">
        <v>66</v>
      </c>
      <c r="B15" s="55">
        <f>SUM(B2:B14)</f>
        <v>3330.674813</v>
      </c>
      <c r="C15" s="52"/>
      <c r="D15" s="50"/>
      <c r="E15" s="54"/>
      <c r="F15" s="54"/>
      <c r="G15" s="4"/>
      <c r="H15" s="2"/>
      <c r="I15" s="4"/>
      <c r="J15" s="4"/>
      <c r="K15" s="4"/>
      <c r="L15" s="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</row>
    <row r="16" ht="15.75" customHeight="1">
      <c r="A16" s="56" t="s">
        <v>67</v>
      </c>
      <c r="B16" s="55">
        <f>B15/13</f>
        <v>256.2057548</v>
      </c>
      <c r="C16" s="52"/>
      <c r="D16" s="50"/>
      <c r="E16" s="54"/>
      <c r="F16" s="54"/>
      <c r="G16" s="4"/>
      <c r="H16" s="2"/>
      <c r="I16" s="4"/>
      <c r="J16" s="4"/>
      <c r="K16" s="4"/>
      <c r="L16" s="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</row>
    <row r="17" ht="15.75" customHeight="1">
      <c r="A17" s="28"/>
      <c r="B17" s="57"/>
      <c r="C17" s="52"/>
      <c r="D17" s="50"/>
      <c r="E17" s="54"/>
      <c r="F17" s="54"/>
      <c r="G17" s="4"/>
      <c r="H17" s="2"/>
      <c r="I17" s="4"/>
      <c r="J17" s="4"/>
      <c r="K17" s="4"/>
      <c r="L17" s="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</row>
    <row r="18" ht="15.75" customHeight="1">
      <c r="A18" s="28"/>
      <c r="B18" s="57"/>
      <c r="C18" s="52"/>
      <c r="D18" s="50"/>
      <c r="E18" s="54"/>
      <c r="F18" s="54"/>
      <c r="G18" s="4"/>
      <c r="H18" s="2"/>
      <c r="I18" s="4"/>
      <c r="J18" s="4"/>
      <c r="K18" s="4"/>
      <c r="L18" s="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</row>
    <row r="19" ht="15.75" customHeight="1">
      <c r="A19" s="58" t="s">
        <v>68</v>
      </c>
      <c r="B19" s="59">
        <f>AVERAGE(B2:B4)</f>
        <v>373.8752768</v>
      </c>
      <c r="C19" s="60" t="s">
        <v>48</v>
      </c>
      <c r="D19" s="50"/>
      <c r="E19" s="54"/>
      <c r="F19" s="54"/>
      <c r="G19" s="4"/>
      <c r="H19" s="2"/>
      <c r="I19" s="4"/>
      <c r="J19" s="4"/>
      <c r="K19" s="4"/>
      <c r="L19" s="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</row>
    <row r="20" ht="15.75" customHeight="1">
      <c r="A20" s="58" t="s">
        <v>69</v>
      </c>
      <c r="B20" s="59">
        <f>AVERAGE(B5:B9)</f>
        <v>186.4083634</v>
      </c>
      <c r="C20" s="60" t="s">
        <v>48</v>
      </c>
      <c r="D20" s="50"/>
      <c r="E20" s="54"/>
      <c r="F20" s="54"/>
      <c r="G20" s="4"/>
      <c r="H20" s="2"/>
      <c r="I20" s="4"/>
      <c r="J20" s="4"/>
      <c r="K20" s="4"/>
      <c r="L20" s="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</row>
    <row r="21" ht="15.75" customHeight="1">
      <c r="A21" s="58" t="s">
        <v>70</v>
      </c>
      <c r="B21" s="59">
        <f>AVERAGE(B10:B14)</f>
        <v>255.4014331</v>
      </c>
      <c r="C21" s="60" t="s">
        <v>48</v>
      </c>
      <c r="D21" s="50"/>
      <c r="E21" s="54"/>
      <c r="F21" s="54"/>
      <c r="G21" s="4"/>
      <c r="H21" s="2"/>
      <c r="I21" s="4"/>
      <c r="J21" s="4"/>
      <c r="K21" s="4"/>
      <c r="L21" s="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ht="15.75" customHeight="1">
      <c r="A22" s="28"/>
      <c r="B22" s="57"/>
      <c r="C22" s="52"/>
      <c r="D22" s="50"/>
      <c r="E22" s="54"/>
      <c r="F22" s="54"/>
      <c r="G22" s="4"/>
      <c r="H22" s="2"/>
      <c r="I22" s="4"/>
      <c r="J22" s="4"/>
      <c r="K22" s="4"/>
      <c r="L22" s="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</row>
    <row r="23" ht="15.75" customHeight="1">
      <c r="A23" s="28"/>
      <c r="B23" s="57"/>
      <c r="C23" s="52"/>
      <c r="D23" s="50"/>
      <c r="E23" s="54"/>
      <c r="F23" s="54"/>
      <c r="G23" s="4"/>
      <c r="H23" s="2"/>
      <c r="I23" s="4"/>
      <c r="J23" s="4"/>
      <c r="K23" s="4"/>
      <c r="L23" s="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</row>
    <row r="24" ht="15.75" customHeight="1">
      <c r="A24" s="28"/>
      <c r="B24" s="57"/>
      <c r="C24" s="52"/>
      <c r="D24" s="50"/>
      <c r="E24" s="54"/>
      <c r="F24" s="54"/>
      <c r="G24" s="4"/>
      <c r="H24" s="2"/>
      <c r="I24" s="4"/>
      <c r="J24" s="4"/>
      <c r="K24" s="4"/>
      <c r="L24" s="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ht="15.75" customHeight="1">
      <c r="A25" s="28"/>
      <c r="B25" s="57"/>
      <c r="C25" s="61"/>
      <c r="D25" s="50"/>
      <c r="E25" s="4"/>
      <c r="F25" s="4"/>
      <c r="G25" s="4"/>
      <c r="H25" s="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ht="15.75" customHeight="1">
      <c r="A26" s="28"/>
      <c r="B26" s="57"/>
      <c r="C26" s="61"/>
      <c r="D26" s="50"/>
      <c r="E26" s="4"/>
      <c r="F26" s="4"/>
      <c r="G26" s="4"/>
      <c r="H26" s="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ht="15.75" customHeight="1">
      <c r="A27" s="28"/>
      <c r="B27" s="57"/>
      <c r="C27" s="61"/>
      <c r="D27" s="50"/>
      <c r="E27" s="4"/>
      <c r="F27" s="4"/>
      <c r="G27" s="4"/>
      <c r="H27" s="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ht="15.75" customHeight="1">
      <c r="A28" s="28"/>
      <c r="B28" s="57"/>
      <c r="C28" s="61"/>
      <c r="D28" s="50"/>
      <c r="E28" s="4"/>
      <c r="F28" s="4"/>
      <c r="G28" s="4"/>
      <c r="H28" s="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ht="15.75" customHeight="1">
      <c r="A29" s="28"/>
      <c r="B29" s="57"/>
      <c r="C29" s="61"/>
      <c r="D29" s="50"/>
      <c r="E29" s="4"/>
      <c r="F29" s="4"/>
      <c r="G29" s="4"/>
      <c r="H29" s="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>
      <c r="A30" s="28"/>
      <c r="B30" s="57"/>
      <c r="C30" s="61"/>
      <c r="D30" s="50"/>
      <c r="E30" s="4"/>
      <c r="F30" s="4"/>
      <c r="G30" s="4"/>
      <c r="H30" s="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15.75" customHeight="1">
      <c r="A31" s="28"/>
      <c r="B31" s="57"/>
      <c r="C31" s="61"/>
      <c r="D31" s="50"/>
      <c r="E31" s="4"/>
      <c r="F31" s="4"/>
      <c r="G31" s="4"/>
      <c r="H31" s="2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15.75" customHeight="1">
      <c r="A32" s="28"/>
      <c r="B32" s="57"/>
      <c r="C32" s="61"/>
      <c r="D32" s="50"/>
      <c r="E32" s="4"/>
      <c r="F32" s="4"/>
      <c r="G32" s="4"/>
      <c r="H32" s="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15.75" customHeight="1">
      <c r="A33" s="28"/>
      <c r="B33" s="57"/>
      <c r="C33" s="61"/>
      <c r="D33" s="50"/>
      <c r="E33" s="4"/>
      <c r="F33" s="4"/>
      <c r="G33" s="4"/>
      <c r="H33" s="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15.75" customHeight="1">
      <c r="A34" s="28"/>
      <c r="B34" s="57"/>
      <c r="C34" s="61"/>
      <c r="D34" s="50"/>
      <c r="E34" s="4"/>
      <c r="F34" s="4"/>
      <c r="G34" s="4"/>
      <c r="H34" s="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15.75" customHeight="1">
      <c r="A35" s="28"/>
      <c r="B35" s="57"/>
      <c r="C35" s="61"/>
      <c r="D35" s="50"/>
      <c r="E35" s="4"/>
      <c r="F35" s="4"/>
      <c r="G35" s="4"/>
      <c r="H35" s="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ht="15.75" customHeight="1">
      <c r="A36" s="28"/>
      <c r="B36" s="57"/>
      <c r="C36" s="61"/>
      <c r="D36" s="50"/>
      <c r="E36" s="4"/>
      <c r="F36" s="4"/>
      <c r="G36" s="4"/>
      <c r="H36" s="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ht="15.75" customHeight="1">
      <c r="A37" s="28"/>
      <c r="B37" s="57"/>
      <c r="C37" s="61"/>
      <c r="D37" s="50"/>
      <c r="E37" s="4"/>
      <c r="F37" s="4"/>
      <c r="G37" s="4"/>
      <c r="H37" s="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15.75" customHeight="1">
      <c r="A38" s="28"/>
      <c r="B38" s="57"/>
      <c r="C38" s="61"/>
      <c r="D38" s="50"/>
      <c r="E38" s="4"/>
      <c r="F38" s="4"/>
      <c r="G38" s="4"/>
      <c r="H38" s="2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ht="15.75" customHeight="1">
      <c r="A39" s="28"/>
      <c r="B39" s="57"/>
      <c r="C39" s="61"/>
      <c r="D39" s="50"/>
      <c r="E39" s="4"/>
      <c r="F39" s="4"/>
      <c r="G39" s="4"/>
      <c r="H39" s="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15.75" customHeight="1">
      <c r="A40" s="28"/>
      <c r="B40" s="57"/>
      <c r="C40" s="61"/>
      <c r="D40" s="50"/>
      <c r="E40" s="4"/>
      <c r="F40" s="4"/>
      <c r="G40" s="4"/>
      <c r="H40" s="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15.75" customHeight="1">
      <c r="A41" s="28"/>
      <c r="B41" s="57"/>
      <c r="C41" s="61"/>
      <c r="D41" s="50"/>
      <c r="E41" s="4"/>
      <c r="F41" s="4"/>
      <c r="G41" s="4"/>
      <c r="H41" s="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t="15.75" customHeight="1">
      <c r="A42" s="28"/>
      <c r="B42" s="57"/>
      <c r="C42" s="61"/>
      <c r="D42" s="50"/>
      <c r="E42" s="4"/>
      <c r="F42" s="4"/>
      <c r="G42" s="4"/>
      <c r="H42" s="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t="15.75" customHeight="1">
      <c r="A43" s="28"/>
      <c r="B43" s="57"/>
      <c r="C43" s="61"/>
      <c r="D43" s="50"/>
      <c r="E43" s="4"/>
      <c r="F43" s="4"/>
      <c r="G43" s="4"/>
      <c r="H43" s="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t="15.75" customHeight="1">
      <c r="A44" s="28"/>
      <c r="B44" s="57"/>
      <c r="C44" s="61"/>
      <c r="D44" s="50"/>
      <c r="E44" s="4"/>
      <c r="F44" s="4"/>
      <c r="G44" s="4"/>
      <c r="H44" s="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t="15.75" customHeight="1">
      <c r="A45" s="28"/>
      <c r="B45" s="57"/>
      <c r="C45" s="61"/>
      <c r="D45" s="50"/>
      <c r="E45" s="4"/>
      <c r="F45" s="4"/>
      <c r="G45" s="4"/>
      <c r="H45" s="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t="15.75" customHeight="1">
      <c r="A46" s="28"/>
      <c r="B46" s="57"/>
      <c r="C46" s="61"/>
      <c r="D46" s="50"/>
      <c r="E46" s="4"/>
      <c r="F46" s="4"/>
      <c r="G46" s="4"/>
      <c r="H46" s="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t="15.75" customHeight="1">
      <c r="A47" s="28"/>
      <c r="B47" s="57"/>
      <c r="C47" s="61"/>
      <c r="D47" s="50"/>
      <c r="E47" s="4"/>
      <c r="F47" s="4"/>
      <c r="G47" s="4"/>
      <c r="H47" s="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t="15.75" customHeight="1">
      <c r="A48" s="28"/>
      <c r="B48" s="57"/>
      <c r="C48" s="61"/>
      <c r="D48" s="50"/>
      <c r="E48" s="4"/>
      <c r="F48" s="4"/>
      <c r="G48" s="4"/>
      <c r="H48" s="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t="15.75" customHeight="1">
      <c r="A49" s="28"/>
      <c r="B49" s="57"/>
      <c r="C49" s="61"/>
      <c r="D49" s="50"/>
      <c r="E49" s="4"/>
      <c r="F49" s="4"/>
      <c r="G49" s="4"/>
      <c r="H49" s="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t="15.75" customHeight="1">
      <c r="A50" s="28"/>
      <c r="B50" s="57"/>
      <c r="C50" s="61"/>
      <c r="D50" s="50"/>
      <c r="E50" s="4"/>
      <c r="F50" s="4"/>
      <c r="G50" s="4"/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t="15.75" customHeight="1">
      <c r="A51" s="28"/>
      <c r="B51" s="57"/>
      <c r="C51" s="61"/>
      <c r="D51" s="50"/>
      <c r="E51" s="4"/>
      <c r="F51" s="4"/>
      <c r="G51" s="4"/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t="15.75" customHeight="1">
      <c r="A52" s="28"/>
      <c r="B52" s="57"/>
      <c r="C52" s="61"/>
      <c r="D52" s="50"/>
      <c r="E52" s="4"/>
      <c r="F52" s="4"/>
      <c r="G52" s="4"/>
      <c r="H52" s="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t="15.75" customHeight="1">
      <c r="A53" s="28"/>
      <c r="B53" s="57"/>
      <c r="C53" s="61"/>
      <c r="D53" s="50"/>
      <c r="E53" s="4"/>
      <c r="F53" s="4"/>
      <c r="G53" s="4"/>
      <c r="H53" s="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t="15.75" customHeight="1">
      <c r="A54" s="28"/>
      <c r="B54" s="57"/>
      <c r="C54" s="61"/>
      <c r="D54" s="50"/>
      <c r="E54" s="4"/>
      <c r="F54" s="4"/>
      <c r="G54" s="4"/>
      <c r="H54" s="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t="15.75" customHeight="1">
      <c r="A55" s="28"/>
      <c r="B55" s="57"/>
      <c r="C55" s="61"/>
      <c r="D55" s="50"/>
      <c r="E55" s="4"/>
      <c r="F55" s="4"/>
      <c r="G55" s="4"/>
      <c r="H55" s="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t="15.75" customHeight="1">
      <c r="A56" s="28"/>
      <c r="B56" s="57"/>
      <c r="C56" s="61"/>
      <c r="D56" s="50"/>
      <c r="E56" s="4"/>
      <c r="F56" s="4"/>
      <c r="G56" s="4"/>
      <c r="H56" s="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5.75" customHeight="1">
      <c r="A57" s="28"/>
      <c r="B57" s="57"/>
      <c r="C57" s="61"/>
      <c r="D57" s="50"/>
      <c r="E57" s="4"/>
      <c r="F57" s="4"/>
      <c r="G57" s="4"/>
      <c r="H57" s="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5.75" customHeight="1">
      <c r="A58" s="28"/>
      <c r="B58" s="57"/>
      <c r="C58" s="61"/>
      <c r="D58" s="50"/>
      <c r="E58" s="4"/>
      <c r="F58" s="4"/>
      <c r="G58" s="4"/>
      <c r="H58" s="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t="15.75" customHeight="1">
      <c r="A59" s="28"/>
      <c r="B59" s="57"/>
      <c r="C59" s="61"/>
      <c r="D59" s="50"/>
      <c r="E59" s="4"/>
      <c r="F59" s="4"/>
      <c r="G59" s="4"/>
      <c r="H59" s="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t="15.75" customHeight="1">
      <c r="A60" s="28"/>
      <c r="B60" s="57"/>
      <c r="C60" s="61"/>
      <c r="D60" s="50"/>
      <c r="E60" s="4"/>
      <c r="F60" s="4"/>
      <c r="G60" s="4"/>
      <c r="H60" s="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t="15.75" customHeight="1">
      <c r="A61" s="28"/>
      <c r="B61" s="57"/>
      <c r="C61" s="61"/>
      <c r="D61" s="50"/>
      <c r="E61" s="4"/>
      <c r="F61" s="4"/>
      <c r="G61" s="4"/>
      <c r="H61" s="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t="15.75" customHeight="1">
      <c r="A62" s="28"/>
      <c r="B62" s="57"/>
      <c r="C62" s="61"/>
      <c r="D62" s="50"/>
      <c r="E62" s="4"/>
      <c r="F62" s="4"/>
      <c r="G62" s="4"/>
      <c r="H62" s="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15.75" customHeight="1">
      <c r="A63" s="28"/>
      <c r="B63" s="57"/>
      <c r="C63" s="61"/>
      <c r="D63" s="50"/>
      <c r="E63" s="4"/>
      <c r="F63" s="4"/>
      <c r="G63" s="4"/>
      <c r="H63" s="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t="15.75" customHeight="1">
      <c r="A64" s="28"/>
      <c r="B64" s="57"/>
      <c r="C64" s="61"/>
      <c r="D64" s="50"/>
      <c r="E64" s="4"/>
      <c r="F64" s="4"/>
      <c r="G64" s="4"/>
      <c r="H64" s="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ht="15.75" customHeight="1">
      <c r="A65" s="28"/>
      <c r="B65" s="57"/>
      <c r="C65" s="61"/>
      <c r="D65" s="50"/>
      <c r="E65" s="4"/>
      <c r="F65" s="4"/>
      <c r="G65" s="4"/>
      <c r="H65" s="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ht="15.75" customHeight="1">
      <c r="A66" s="28"/>
      <c r="B66" s="57"/>
      <c r="C66" s="61"/>
      <c r="D66" s="50"/>
      <c r="E66" s="4"/>
      <c r="F66" s="4"/>
      <c r="G66" s="4"/>
      <c r="H66" s="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ht="15.75" customHeight="1">
      <c r="A67" s="28"/>
      <c r="B67" s="57"/>
      <c r="C67" s="2"/>
      <c r="D67" s="50"/>
      <c r="E67" s="50"/>
      <c r="F67" s="50"/>
      <c r="G67" s="4"/>
      <c r="H67" s="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ht="15.75" customHeight="1">
      <c r="A68" s="28"/>
      <c r="B68" s="57"/>
      <c r="C68" s="2"/>
      <c r="D68" s="50"/>
      <c r="E68" s="50"/>
      <c r="F68" s="50"/>
      <c r="G68" s="4"/>
      <c r="H68" s="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ht="15.75" customHeight="1">
      <c r="A69" s="28"/>
      <c r="B69" s="57"/>
      <c r="C69" s="2"/>
      <c r="D69" s="50"/>
      <c r="E69" s="50"/>
      <c r="F69" s="50"/>
      <c r="G69" s="4"/>
      <c r="H69" s="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t="15.75" customHeight="1">
      <c r="A70" s="28"/>
      <c r="B70" s="57"/>
      <c r="C70" s="2"/>
      <c r="D70" s="50"/>
      <c r="E70" s="50"/>
      <c r="F70" s="50"/>
      <c r="G70" s="50"/>
      <c r="H70" s="2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t="15.75" customHeight="1">
      <c r="A71" s="28"/>
      <c r="B71" s="57"/>
      <c r="C71" s="2"/>
      <c r="D71" s="50"/>
      <c r="E71" s="50"/>
      <c r="F71" s="50"/>
      <c r="G71" s="50"/>
      <c r="H71" s="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t="15.75" customHeight="1">
      <c r="A72" s="28"/>
      <c r="B72" s="57"/>
      <c r="C72" s="2"/>
      <c r="D72" s="50"/>
      <c r="E72" s="50"/>
      <c r="F72" s="50"/>
      <c r="G72" s="50"/>
      <c r="H72" s="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t="15.75" customHeight="1">
      <c r="A73" s="28"/>
      <c r="B73" s="57"/>
      <c r="C73" s="2"/>
      <c r="D73" s="50"/>
      <c r="E73" s="50"/>
      <c r="F73" s="50"/>
      <c r="G73" s="50"/>
      <c r="H73" s="2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t="15.75" customHeight="1">
      <c r="A74" s="28"/>
      <c r="B74" s="57"/>
      <c r="C74" s="2"/>
      <c r="D74" s="50"/>
      <c r="E74" s="50"/>
      <c r="F74" s="50"/>
      <c r="G74" s="50"/>
      <c r="H74" s="2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t="15.75" customHeight="1">
      <c r="A75" s="28"/>
      <c r="B75" s="57"/>
      <c r="C75" s="2"/>
      <c r="D75" s="50"/>
      <c r="E75" s="50"/>
      <c r="F75" s="50"/>
      <c r="G75" s="50"/>
      <c r="H75" s="2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t="15.75" customHeight="1">
      <c r="A76" s="28"/>
      <c r="B76" s="57"/>
      <c r="C76" s="2"/>
      <c r="D76" s="50"/>
      <c r="E76" s="50"/>
      <c r="F76" s="50"/>
      <c r="G76" s="50"/>
      <c r="H76" s="2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t="15.75" customHeight="1">
      <c r="A77" s="28"/>
      <c r="B77" s="57"/>
      <c r="C77" s="2"/>
      <c r="D77" s="50"/>
      <c r="E77" s="50"/>
      <c r="F77" s="50"/>
      <c r="G77" s="50"/>
      <c r="H77" s="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5.75" customHeight="1">
      <c r="A78" s="28"/>
      <c r="B78" s="57"/>
      <c r="C78" s="2"/>
      <c r="D78" s="50"/>
      <c r="E78" s="50"/>
      <c r="F78" s="50"/>
      <c r="G78" s="50"/>
      <c r="H78" s="2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5.75" customHeight="1">
      <c r="A79" s="28"/>
      <c r="B79" s="57"/>
      <c r="C79" s="2"/>
      <c r="D79" s="50"/>
      <c r="E79" s="50"/>
      <c r="F79" s="50"/>
      <c r="G79" s="50"/>
      <c r="H79" s="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15.75" customHeight="1">
      <c r="A80" s="28"/>
      <c r="B80" s="57"/>
      <c r="C80" s="2"/>
      <c r="D80" s="50"/>
      <c r="E80" s="50"/>
      <c r="F80" s="50"/>
      <c r="G80" s="50"/>
      <c r="H80" s="2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15.75" customHeight="1">
      <c r="A81" s="28"/>
      <c r="B81" s="57"/>
      <c r="C81" s="2"/>
      <c r="D81" s="50"/>
      <c r="E81" s="50"/>
      <c r="F81" s="50"/>
      <c r="G81" s="50"/>
      <c r="H81" s="2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5.75" customHeight="1">
      <c r="A82" s="28"/>
      <c r="B82" s="57"/>
      <c r="C82" s="2"/>
      <c r="D82" s="50"/>
      <c r="E82" s="50"/>
      <c r="F82" s="50"/>
      <c r="G82" s="50"/>
      <c r="H82" s="2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5.75" customHeight="1">
      <c r="A83" s="28"/>
      <c r="B83" s="57"/>
      <c r="C83" s="2"/>
      <c r="D83" s="50"/>
      <c r="E83" s="50"/>
      <c r="F83" s="50"/>
      <c r="G83" s="50"/>
      <c r="H83" s="2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15.75" customHeight="1">
      <c r="A84" s="28"/>
      <c r="B84" s="57"/>
      <c r="C84" s="2"/>
      <c r="D84" s="50"/>
      <c r="E84" s="50"/>
      <c r="F84" s="50"/>
      <c r="G84" s="50"/>
      <c r="H84" s="2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15.75" customHeight="1">
      <c r="A85" s="28"/>
      <c r="B85" s="57"/>
      <c r="C85" s="2"/>
      <c r="D85" s="50"/>
      <c r="E85" s="50"/>
      <c r="F85" s="50"/>
      <c r="G85" s="50"/>
      <c r="H85" s="2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5.75" customHeight="1">
      <c r="A86" s="28"/>
      <c r="B86" s="57"/>
      <c r="C86" s="2"/>
      <c r="D86" s="50"/>
      <c r="E86" s="50"/>
      <c r="F86" s="50"/>
      <c r="G86" s="50"/>
      <c r="H86" s="2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5.75" customHeight="1">
      <c r="A87" s="28"/>
      <c r="B87" s="57"/>
      <c r="C87" s="2"/>
      <c r="D87" s="50"/>
      <c r="E87" s="50"/>
      <c r="F87" s="50"/>
      <c r="G87" s="50"/>
      <c r="H87" s="2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5.75" customHeight="1">
      <c r="A88" s="28"/>
      <c r="B88" s="57"/>
      <c r="C88" s="2"/>
      <c r="D88" s="50"/>
      <c r="E88" s="50"/>
      <c r="F88" s="50"/>
      <c r="G88" s="50"/>
      <c r="H88" s="2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ht="15.75" customHeight="1">
      <c r="A89" s="28"/>
      <c r="B89" s="57"/>
      <c r="C89" s="2"/>
      <c r="D89" s="50"/>
      <c r="E89" s="50"/>
      <c r="F89" s="50"/>
      <c r="G89" s="50"/>
      <c r="H89" s="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ht="15.75" customHeight="1">
      <c r="A90" s="28"/>
      <c r="B90" s="57"/>
      <c r="C90" s="2"/>
      <c r="D90" s="50"/>
      <c r="E90" s="50"/>
      <c r="F90" s="50"/>
      <c r="G90" s="50"/>
      <c r="H90" s="2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ht="15.75" customHeight="1">
      <c r="A91" s="28"/>
      <c r="B91" s="57"/>
      <c r="C91" s="2"/>
      <c r="D91" s="50"/>
      <c r="E91" s="50"/>
      <c r="F91" s="50"/>
      <c r="G91" s="50"/>
      <c r="H91" s="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ht="15.75" customHeight="1">
      <c r="A92" s="28"/>
      <c r="B92" s="57"/>
      <c r="C92" s="2"/>
      <c r="D92" s="50"/>
      <c r="E92" s="50"/>
      <c r="F92" s="50"/>
      <c r="G92" s="50"/>
      <c r="H92" s="2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ht="15.75" customHeight="1">
      <c r="A93" s="28"/>
      <c r="B93" s="57"/>
      <c r="C93" s="2"/>
      <c r="D93" s="50"/>
      <c r="E93" s="50"/>
      <c r="F93" s="50"/>
      <c r="G93" s="50"/>
      <c r="H93" s="2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ht="15.75" customHeight="1">
      <c r="A94" s="28"/>
      <c r="B94" s="57"/>
      <c r="C94" s="2"/>
      <c r="D94" s="50"/>
      <c r="E94" s="50"/>
      <c r="F94" s="50"/>
      <c r="G94" s="50"/>
      <c r="H94" s="2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ht="15.75" customHeight="1">
      <c r="A95" s="28"/>
      <c r="B95" s="57"/>
      <c r="C95" s="2"/>
      <c r="D95" s="50"/>
      <c r="E95" s="50"/>
      <c r="F95" s="50"/>
      <c r="G95" s="50"/>
      <c r="H95" s="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ht="15.75" customHeight="1">
      <c r="A96" s="28"/>
      <c r="B96" s="57"/>
      <c r="C96" s="2"/>
      <c r="D96" s="50"/>
      <c r="E96" s="50"/>
      <c r="F96" s="50"/>
      <c r="G96" s="50"/>
      <c r="H96" s="2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ht="15.75" customHeight="1">
      <c r="A97" s="28"/>
      <c r="B97" s="57"/>
      <c r="C97" s="2"/>
      <c r="D97" s="50"/>
      <c r="E97" s="50"/>
      <c r="F97" s="50"/>
      <c r="G97" s="50"/>
      <c r="H97" s="2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ht="15.75" customHeight="1">
      <c r="A98" s="28"/>
      <c r="B98" s="57"/>
      <c r="C98" s="2"/>
      <c r="D98" s="50"/>
      <c r="E98" s="50"/>
      <c r="F98" s="50"/>
      <c r="G98" s="50"/>
      <c r="H98" s="2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ht="15.75" customHeight="1">
      <c r="A99" s="28"/>
      <c r="B99" s="57"/>
      <c r="C99" s="2"/>
      <c r="D99" s="50"/>
      <c r="E99" s="50"/>
      <c r="F99" s="50"/>
      <c r="G99" s="50"/>
      <c r="H99" s="2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ht="15.75" customHeight="1">
      <c r="A100" s="28"/>
      <c r="B100" s="57"/>
      <c r="C100" s="2"/>
      <c r="D100" s="50"/>
      <c r="E100" s="50"/>
      <c r="F100" s="50"/>
      <c r="G100" s="50"/>
      <c r="H100" s="2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ht="15.75" customHeight="1">
      <c r="A101" s="28"/>
      <c r="B101" s="57"/>
      <c r="C101" s="2"/>
      <c r="D101" s="50"/>
      <c r="E101" s="50"/>
      <c r="F101" s="50"/>
      <c r="G101" s="50"/>
      <c r="H101" s="2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ht="15.75" customHeight="1">
      <c r="A102" s="28"/>
      <c r="B102" s="57"/>
      <c r="C102" s="2"/>
      <c r="D102" s="50"/>
      <c r="E102" s="50"/>
      <c r="F102" s="50"/>
      <c r="G102" s="50"/>
      <c r="H102" s="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ht="15.75" customHeight="1">
      <c r="A103" s="28"/>
      <c r="B103" s="57"/>
      <c r="C103" s="2"/>
      <c r="D103" s="50"/>
      <c r="E103" s="50"/>
      <c r="F103" s="50"/>
      <c r="G103" s="50"/>
      <c r="H103" s="2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ht="15.75" customHeight="1">
      <c r="A104" s="28"/>
      <c r="B104" s="57"/>
      <c r="C104" s="2"/>
      <c r="D104" s="50"/>
      <c r="E104" s="50"/>
      <c r="F104" s="50"/>
      <c r="G104" s="50"/>
      <c r="H104" s="2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ht="15.75" customHeight="1">
      <c r="A105" s="28"/>
      <c r="B105" s="57"/>
      <c r="C105" s="2"/>
      <c r="D105" s="50"/>
      <c r="E105" s="50"/>
      <c r="F105" s="50"/>
      <c r="G105" s="50"/>
      <c r="H105" s="2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ht="15.75" customHeight="1">
      <c r="A106" s="28"/>
      <c r="B106" s="57"/>
      <c r="C106" s="2"/>
      <c r="D106" s="50"/>
      <c r="E106" s="50"/>
      <c r="F106" s="50"/>
      <c r="G106" s="50"/>
      <c r="H106" s="2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ht="15.75" customHeight="1">
      <c r="A107" s="28"/>
      <c r="B107" s="57"/>
      <c r="C107" s="2"/>
      <c r="D107" s="50"/>
      <c r="E107" s="50"/>
      <c r="F107" s="50"/>
      <c r="G107" s="50"/>
      <c r="H107" s="2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ht="15.75" customHeight="1">
      <c r="A108" s="28"/>
      <c r="B108" s="57"/>
      <c r="C108" s="2"/>
      <c r="D108" s="50"/>
      <c r="E108" s="50"/>
      <c r="F108" s="50"/>
      <c r="G108" s="50"/>
      <c r="H108" s="2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5.75" customHeight="1">
      <c r="A109" s="28"/>
      <c r="B109" s="57"/>
      <c r="C109" s="2"/>
      <c r="D109" s="50"/>
      <c r="E109" s="50"/>
      <c r="F109" s="50"/>
      <c r="G109" s="50"/>
      <c r="H109" s="2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5.75" customHeight="1">
      <c r="A110" s="28"/>
      <c r="B110" s="57"/>
      <c r="C110" s="2"/>
      <c r="D110" s="50"/>
      <c r="E110" s="50"/>
      <c r="F110" s="50"/>
      <c r="G110" s="50"/>
      <c r="H110" s="2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5.75" customHeight="1">
      <c r="A111" s="28"/>
      <c r="B111" s="57"/>
      <c r="C111" s="2"/>
      <c r="D111" s="50"/>
      <c r="E111" s="50"/>
      <c r="F111" s="50"/>
      <c r="G111" s="50"/>
      <c r="H111" s="2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5.75" customHeight="1">
      <c r="A112" s="28"/>
      <c r="B112" s="57"/>
      <c r="C112" s="2"/>
      <c r="D112" s="50"/>
      <c r="E112" s="50"/>
      <c r="F112" s="50"/>
      <c r="G112" s="50"/>
      <c r="H112" s="2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5.75" customHeight="1">
      <c r="A113" s="28"/>
      <c r="B113" s="57"/>
      <c r="C113" s="2"/>
      <c r="D113" s="50"/>
      <c r="E113" s="50"/>
      <c r="F113" s="50"/>
      <c r="G113" s="50"/>
      <c r="H113" s="2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ht="15.75" customHeight="1">
      <c r="A114" s="28"/>
      <c r="B114" s="57"/>
      <c r="C114" s="2"/>
      <c r="D114" s="50"/>
      <c r="E114" s="50"/>
      <c r="F114" s="50"/>
      <c r="G114" s="50"/>
      <c r="H114" s="2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ht="15.75" customHeight="1">
      <c r="A115" s="28"/>
      <c r="B115" s="57"/>
      <c r="C115" s="2"/>
      <c r="D115" s="50"/>
      <c r="E115" s="50"/>
      <c r="F115" s="50"/>
      <c r="G115" s="50"/>
      <c r="H115" s="2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ht="15.75" customHeight="1">
      <c r="A116" s="28"/>
      <c r="B116" s="57"/>
      <c r="C116" s="2"/>
      <c r="D116" s="50"/>
      <c r="E116" s="50"/>
      <c r="F116" s="50"/>
      <c r="G116" s="50"/>
      <c r="H116" s="2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ht="15.75" customHeight="1">
      <c r="A117" s="28"/>
      <c r="B117" s="57"/>
      <c r="C117" s="2"/>
      <c r="D117" s="50"/>
      <c r="E117" s="50"/>
      <c r="F117" s="50"/>
      <c r="G117" s="50"/>
      <c r="H117" s="2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ht="15.75" customHeight="1">
      <c r="A118" s="28"/>
      <c r="B118" s="57"/>
      <c r="C118" s="2"/>
      <c r="D118" s="50"/>
      <c r="E118" s="50"/>
      <c r="F118" s="50"/>
      <c r="G118" s="50"/>
      <c r="H118" s="2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ht="15.75" customHeight="1">
      <c r="A119" s="28"/>
      <c r="B119" s="57"/>
      <c r="C119" s="2"/>
      <c r="D119" s="50"/>
      <c r="E119" s="50"/>
      <c r="F119" s="50"/>
      <c r="G119" s="50"/>
      <c r="H119" s="2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ht="15.75" customHeight="1">
      <c r="A120" s="28"/>
      <c r="B120" s="57"/>
      <c r="C120" s="2"/>
      <c r="D120" s="50"/>
      <c r="E120" s="50"/>
      <c r="F120" s="50"/>
      <c r="G120" s="50"/>
      <c r="H120" s="2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ht="15.75" customHeight="1">
      <c r="A121" s="28"/>
      <c r="B121" s="57"/>
      <c r="C121" s="2"/>
      <c r="D121" s="50"/>
      <c r="E121" s="50"/>
      <c r="F121" s="50"/>
      <c r="G121" s="50"/>
      <c r="H121" s="2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ht="15.75" customHeight="1">
      <c r="A122" s="28"/>
      <c r="B122" s="57"/>
      <c r="C122" s="2"/>
      <c r="D122" s="50"/>
      <c r="E122" s="50"/>
      <c r="F122" s="50"/>
      <c r="G122" s="50"/>
      <c r="H122" s="2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ht="15.75" customHeight="1">
      <c r="A123" s="28"/>
      <c r="B123" s="57"/>
      <c r="C123" s="2"/>
      <c r="D123" s="50"/>
      <c r="E123" s="50"/>
      <c r="F123" s="50"/>
      <c r="G123" s="50"/>
      <c r="H123" s="2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ht="15.75" customHeight="1">
      <c r="A124" s="28"/>
      <c r="B124" s="57"/>
      <c r="C124" s="2"/>
      <c r="D124" s="50"/>
      <c r="E124" s="50"/>
      <c r="F124" s="50"/>
      <c r="G124" s="50"/>
      <c r="H124" s="2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ht="15.75" customHeight="1">
      <c r="A125" s="28"/>
      <c r="B125" s="57"/>
      <c r="C125" s="2"/>
      <c r="D125" s="50"/>
      <c r="E125" s="50"/>
      <c r="F125" s="50"/>
      <c r="G125" s="50"/>
      <c r="H125" s="2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ht="15.75" customHeight="1">
      <c r="A126" s="28"/>
      <c r="B126" s="57"/>
      <c r="C126" s="2"/>
      <c r="D126" s="50"/>
      <c r="E126" s="50"/>
      <c r="F126" s="50"/>
      <c r="G126" s="50"/>
      <c r="H126" s="2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ht="15.75" customHeight="1">
      <c r="A127" s="28"/>
      <c r="B127" s="57"/>
      <c r="C127" s="2"/>
      <c r="D127" s="50"/>
      <c r="E127" s="50"/>
      <c r="F127" s="50"/>
      <c r="G127" s="50"/>
      <c r="H127" s="2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ht="15.75" customHeight="1">
      <c r="A128" s="28"/>
      <c r="B128" s="57"/>
      <c r="C128" s="2"/>
      <c r="D128" s="50"/>
      <c r="E128" s="50"/>
      <c r="F128" s="50"/>
      <c r="G128" s="50"/>
      <c r="H128" s="2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ht="15.75" customHeight="1">
      <c r="A129" s="28"/>
      <c r="B129" s="57"/>
      <c r="C129" s="2"/>
      <c r="D129" s="50"/>
      <c r="E129" s="50"/>
      <c r="F129" s="50"/>
      <c r="G129" s="50"/>
      <c r="H129" s="2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ht="15.75" customHeight="1">
      <c r="A130" s="28"/>
      <c r="B130" s="57"/>
      <c r="C130" s="2"/>
      <c r="D130" s="50"/>
      <c r="E130" s="50"/>
      <c r="F130" s="50"/>
      <c r="G130" s="50"/>
      <c r="H130" s="2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ht="15.75" customHeight="1">
      <c r="A131" s="28"/>
      <c r="B131" s="57"/>
      <c r="C131" s="2"/>
      <c r="D131" s="50"/>
      <c r="E131" s="50"/>
      <c r="F131" s="50"/>
      <c r="G131" s="50"/>
      <c r="H131" s="2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ht="15.75" customHeight="1">
      <c r="A132" s="28"/>
      <c r="B132" s="57"/>
      <c r="C132" s="2"/>
      <c r="D132" s="50"/>
      <c r="E132" s="50"/>
      <c r="F132" s="50"/>
      <c r="G132" s="50"/>
      <c r="H132" s="2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ht="15.75" customHeight="1">
      <c r="A133" s="28"/>
      <c r="B133" s="57"/>
      <c r="C133" s="2"/>
      <c r="D133" s="50"/>
      <c r="E133" s="50"/>
      <c r="F133" s="50"/>
      <c r="G133" s="50"/>
      <c r="H133" s="2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ht="15.75" customHeight="1">
      <c r="A134" s="28"/>
      <c r="B134" s="57"/>
      <c r="C134" s="2"/>
      <c r="D134" s="50"/>
      <c r="E134" s="50"/>
      <c r="F134" s="50"/>
      <c r="G134" s="50"/>
      <c r="H134" s="2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ht="15.75" customHeight="1">
      <c r="A135" s="28"/>
      <c r="B135" s="57"/>
      <c r="C135" s="2"/>
      <c r="D135" s="50"/>
      <c r="E135" s="50"/>
      <c r="F135" s="50"/>
      <c r="G135" s="50"/>
      <c r="H135" s="2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ht="15.75" customHeight="1">
      <c r="A136" s="28"/>
      <c r="B136" s="57"/>
      <c r="C136" s="2"/>
      <c r="D136" s="50"/>
      <c r="E136" s="50"/>
      <c r="F136" s="50"/>
      <c r="G136" s="50"/>
      <c r="H136" s="2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ht="15.75" customHeight="1">
      <c r="A137" s="28"/>
      <c r="B137" s="57"/>
      <c r="C137" s="2"/>
      <c r="D137" s="50"/>
      <c r="E137" s="50"/>
      <c r="F137" s="50"/>
      <c r="G137" s="50"/>
      <c r="H137" s="2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ht="15.75" customHeight="1">
      <c r="A138" s="28"/>
      <c r="B138" s="57"/>
      <c r="C138" s="2"/>
      <c r="D138" s="50"/>
      <c r="E138" s="50"/>
      <c r="F138" s="50"/>
      <c r="G138" s="50"/>
      <c r="H138" s="2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ht="15.75" customHeight="1">
      <c r="A139" s="28"/>
      <c r="B139" s="57"/>
      <c r="C139" s="2"/>
      <c r="D139" s="50"/>
      <c r="E139" s="50"/>
      <c r="F139" s="50"/>
      <c r="G139" s="50"/>
      <c r="H139" s="2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ht="15.75" customHeight="1">
      <c r="A140" s="28"/>
      <c r="B140" s="57"/>
      <c r="C140" s="2"/>
      <c r="D140" s="50"/>
      <c r="E140" s="50"/>
      <c r="F140" s="50"/>
      <c r="G140" s="50"/>
      <c r="H140" s="2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ht="15.75" customHeight="1">
      <c r="A141" s="28"/>
      <c r="B141" s="57"/>
      <c r="C141" s="2"/>
      <c r="D141" s="50"/>
      <c r="E141" s="50"/>
      <c r="F141" s="50"/>
      <c r="G141" s="50"/>
      <c r="H141" s="2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ht="15.75" customHeight="1">
      <c r="A142" s="28"/>
      <c r="B142" s="57"/>
      <c r="C142" s="2"/>
      <c r="D142" s="50"/>
      <c r="E142" s="50"/>
      <c r="F142" s="50"/>
      <c r="G142" s="50"/>
      <c r="H142" s="2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ht="15.75" customHeight="1">
      <c r="A143" s="28"/>
      <c r="B143" s="57"/>
      <c r="C143" s="2"/>
      <c r="D143" s="50"/>
      <c r="E143" s="50"/>
      <c r="F143" s="50"/>
      <c r="G143" s="50"/>
      <c r="H143" s="2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ht="15.75" customHeight="1">
      <c r="A144" s="28"/>
      <c r="B144" s="57"/>
      <c r="C144" s="2"/>
      <c r="D144" s="50"/>
      <c r="E144" s="50"/>
      <c r="F144" s="50"/>
      <c r="G144" s="50"/>
      <c r="H144" s="2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ht="15.75" customHeight="1">
      <c r="A145" s="28"/>
      <c r="B145" s="57"/>
      <c r="C145" s="2"/>
      <c r="D145" s="50"/>
      <c r="E145" s="50"/>
      <c r="F145" s="50"/>
      <c r="G145" s="50"/>
      <c r="H145" s="2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ht="15.75" customHeight="1">
      <c r="A146" s="28"/>
      <c r="B146" s="57"/>
      <c r="C146" s="2"/>
      <c r="D146" s="50"/>
      <c r="E146" s="50"/>
      <c r="F146" s="50"/>
      <c r="G146" s="50"/>
      <c r="H146" s="2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ht="15.75" customHeight="1">
      <c r="A147" s="28"/>
      <c r="B147" s="57"/>
      <c r="C147" s="2"/>
      <c r="D147" s="50"/>
      <c r="E147" s="50"/>
      <c r="F147" s="50"/>
      <c r="G147" s="50"/>
      <c r="H147" s="2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ht="15.75" customHeight="1">
      <c r="A148" s="28"/>
      <c r="B148" s="57"/>
      <c r="C148" s="2"/>
      <c r="D148" s="50"/>
      <c r="E148" s="50"/>
      <c r="F148" s="50"/>
      <c r="G148" s="50"/>
      <c r="H148" s="2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ht="15.75" customHeight="1">
      <c r="A149" s="28"/>
      <c r="B149" s="57"/>
      <c r="C149" s="2"/>
      <c r="D149" s="50"/>
      <c r="E149" s="50"/>
      <c r="F149" s="50"/>
      <c r="G149" s="50"/>
      <c r="H149" s="2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ht="15.75" customHeight="1">
      <c r="A150" s="28"/>
      <c r="B150" s="57"/>
      <c r="C150" s="2"/>
      <c r="D150" s="50"/>
      <c r="E150" s="50"/>
      <c r="F150" s="50"/>
      <c r="G150" s="50"/>
      <c r="H150" s="2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ht="15.75" customHeight="1">
      <c r="A151" s="28"/>
      <c r="B151" s="57"/>
      <c r="C151" s="2"/>
      <c r="D151" s="50"/>
      <c r="E151" s="50"/>
      <c r="F151" s="50"/>
      <c r="G151" s="50"/>
      <c r="H151" s="2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ht="15.75" customHeight="1">
      <c r="A152" s="28"/>
      <c r="B152" s="57"/>
      <c r="C152" s="2"/>
      <c r="D152" s="50"/>
      <c r="E152" s="50"/>
      <c r="F152" s="50"/>
      <c r="G152" s="50"/>
      <c r="H152" s="2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ht="15.75" customHeight="1">
      <c r="A153" s="28"/>
      <c r="B153" s="57"/>
      <c r="C153" s="2"/>
      <c r="D153" s="50"/>
      <c r="E153" s="50"/>
      <c r="F153" s="50"/>
      <c r="G153" s="50"/>
      <c r="H153" s="2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ht="15.75" customHeight="1">
      <c r="A154" s="28"/>
      <c r="B154" s="57"/>
      <c r="C154" s="2"/>
      <c r="D154" s="50"/>
      <c r="E154" s="50"/>
      <c r="F154" s="50"/>
      <c r="G154" s="50"/>
      <c r="H154" s="2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ht="15.75" customHeight="1">
      <c r="A155" s="28"/>
      <c r="B155" s="57"/>
      <c r="C155" s="2"/>
      <c r="D155" s="50"/>
      <c r="E155" s="50"/>
      <c r="F155" s="50"/>
      <c r="G155" s="50"/>
      <c r="H155" s="2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ht="15.75" customHeight="1">
      <c r="A156" s="28"/>
      <c r="B156" s="57"/>
      <c r="C156" s="2"/>
      <c r="D156" s="50"/>
      <c r="E156" s="50"/>
      <c r="F156" s="50"/>
      <c r="G156" s="50"/>
      <c r="H156" s="2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ht="15.75" customHeight="1">
      <c r="A157" s="28"/>
      <c r="B157" s="57"/>
      <c r="C157" s="2"/>
      <c r="D157" s="50"/>
      <c r="E157" s="50"/>
      <c r="F157" s="50"/>
      <c r="G157" s="50"/>
      <c r="H157" s="2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ht="15.75" customHeight="1">
      <c r="A158" s="28"/>
      <c r="B158" s="57"/>
      <c r="C158" s="2"/>
      <c r="D158" s="50"/>
      <c r="E158" s="50"/>
      <c r="F158" s="50"/>
      <c r="G158" s="50"/>
      <c r="H158" s="2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ht="15.75" customHeight="1">
      <c r="A159" s="28"/>
      <c r="B159" s="57"/>
      <c r="C159" s="2"/>
      <c r="D159" s="50"/>
      <c r="E159" s="50"/>
      <c r="F159" s="50"/>
      <c r="G159" s="50"/>
      <c r="H159" s="2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ht="15.75" customHeight="1">
      <c r="A160" s="28"/>
      <c r="B160" s="57"/>
      <c r="C160" s="2"/>
      <c r="D160" s="50"/>
      <c r="E160" s="50"/>
      <c r="F160" s="50"/>
      <c r="G160" s="50"/>
      <c r="H160" s="2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ht="15.75" customHeight="1">
      <c r="A161" s="28"/>
      <c r="B161" s="57"/>
      <c r="C161" s="2"/>
      <c r="D161" s="50"/>
      <c r="E161" s="50"/>
      <c r="F161" s="50"/>
      <c r="G161" s="50"/>
      <c r="H161" s="2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ht="15.75" customHeight="1">
      <c r="A162" s="28"/>
      <c r="B162" s="57"/>
      <c r="C162" s="2"/>
      <c r="D162" s="50"/>
      <c r="E162" s="50"/>
      <c r="F162" s="50"/>
      <c r="G162" s="50"/>
      <c r="H162" s="2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ht="15.75" customHeight="1">
      <c r="A163" s="28"/>
      <c r="B163" s="57"/>
      <c r="C163" s="2"/>
      <c r="D163" s="50"/>
      <c r="E163" s="50"/>
      <c r="F163" s="50"/>
      <c r="G163" s="50"/>
      <c r="H163" s="2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ht="15.75" customHeight="1">
      <c r="A164" s="28"/>
      <c r="B164" s="57"/>
      <c r="C164" s="2"/>
      <c r="D164" s="50"/>
      <c r="E164" s="50"/>
      <c r="F164" s="50"/>
      <c r="G164" s="50"/>
      <c r="H164" s="2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ht="15.75" customHeight="1">
      <c r="A165" s="28"/>
      <c r="B165" s="57"/>
      <c r="C165" s="2"/>
      <c r="D165" s="50"/>
      <c r="E165" s="50"/>
      <c r="F165" s="50"/>
      <c r="G165" s="50"/>
      <c r="H165" s="2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ht="15.75" customHeight="1">
      <c r="A166" s="28"/>
      <c r="B166" s="57"/>
      <c r="C166" s="2"/>
      <c r="D166" s="50"/>
      <c r="E166" s="50"/>
      <c r="F166" s="50"/>
      <c r="G166" s="50"/>
      <c r="H166" s="2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ht="15.75" customHeight="1">
      <c r="A167" s="28"/>
      <c r="B167" s="57"/>
      <c r="C167" s="2"/>
      <c r="D167" s="50"/>
      <c r="E167" s="50"/>
      <c r="F167" s="50"/>
      <c r="G167" s="50"/>
      <c r="H167" s="2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ht="15.75" customHeight="1">
      <c r="A168" s="28"/>
      <c r="B168" s="57"/>
      <c r="C168" s="2"/>
      <c r="D168" s="50"/>
      <c r="E168" s="50"/>
      <c r="F168" s="50"/>
      <c r="G168" s="50"/>
      <c r="H168" s="2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ht="15.75" customHeight="1">
      <c r="A169" s="28"/>
      <c r="B169" s="57"/>
      <c r="C169" s="2"/>
      <c r="D169" s="50"/>
      <c r="E169" s="50"/>
      <c r="F169" s="50"/>
      <c r="G169" s="50"/>
      <c r="H169" s="2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ht="15.75" customHeight="1">
      <c r="A170" s="28"/>
      <c r="B170" s="57"/>
      <c r="C170" s="2"/>
      <c r="D170" s="50"/>
      <c r="E170" s="50"/>
      <c r="F170" s="50"/>
      <c r="G170" s="50"/>
      <c r="H170" s="2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ht="15.75" customHeight="1">
      <c r="A171" s="28"/>
      <c r="B171" s="57"/>
      <c r="C171" s="2"/>
      <c r="D171" s="50"/>
      <c r="E171" s="50"/>
      <c r="F171" s="50"/>
      <c r="G171" s="50"/>
      <c r="H171" s="2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ht="15.75" customHeight="1">
      <c r="A172" s="28"/>
      <c r="B172" s="57"/>
      <c r="C172" s="2"/>
      <c r="D172" s="50"/>
      <c r="E172" s="50"/>
      <c r="F172" s="50"/>
      <c r="G172" s="50"/>
      <c r="H172" s="2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ht="15.75" customHeight="1">
      <c r="A173" s="28"/>
      <c r="B173" s="57"/>
      <c r="C173" s="2"/>
      <c r="D173" s="50"/>
      <c r="E173" s="50"/>
      <c r="F173" s="50"/>
      <c r="G173" s="50"/>
      <c r="H173" s="2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ht="15.75" customHeight="1">
      <c r="A174" s="28"/>
      <c r="B174" s="57"/>
      <c r="C174" s="2"/>
      <c r="D174" s="50"/>
      <c r="E174" s="50"/>
      <c r="F174" s="50"/>
      <c r="G174" s="50"/>
      <c r="H174" s="2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ht="15.75" customHeight="1">
      <c r="A175" s="28"/>
      <c r="B175" s="57"/>
      <c r="C175" s="2"/>
      <c r="D175" s="50"/>
      <c r="E175" s="50"/>
      <c r="F175" s="50"/>
      <c r="G175" s="50"/>
      <c r="H175" s="2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ht="15.75" customHeight="1">
      <c r="A176" s="28"/>
      <c r="B176" s="57"/>
      <c r="C176" s="2"/>
      <c r="D176" s="50"/>
      <c r="E176" s="50"/>
      <c r="F176" s="50"/>
      <c r="G176" s="50"/>
      <c r="H176" s="2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ht="15.75" customHeight="1">
      <c r="A177" s="28"/>
      <c r="B177" s="57"/>
      <c r="C177" s="2"/>
      <c r="D177" s="50"/>
      <c r="E177" s="50"/>
      <c r="F177" s="50"/>
      <c r="G177" s="50"/>
      <c r="H177" s="2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ht="15.75" customHeight="1">
      <c r="A178" s="28"/>
      <c r="B178" s="57"/>
      <c r="C178" s="2"/>
      <c r="D178" s="50"/>
      <c r="E178" s="50"/>
      <c r="F178" s="50"/>
      <c r="G178" s="50"/>
      <c r="H178" s="2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ht="15.75" customHeight="1">
      <c r="A179" s="28"/>
      <c r="B179" s="57"/>
      <c r="C179" s="2"/>
      <c r="D179" s="50"/>
      <c r="E179" s="50"/>
      <c r="F179" s="50"/>
      <c r="G179" s="50"/>
      <c r="H179" s="2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ht="15.75" customHeight="1">
      <c r="A180" s="28"/>
      <c r="B180" s="57"/>
      <c r="C180" s="2"/>
      <c r="D180" s="50"/>
      <c r="E180" s="50"/>
      <c r="F180" s="50"/>
      <c r="G180" s="50"/>
      <c r="H180" s="2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ht="15.75" customHeight="1">
      <c r="A181" s="28"/>
      <c r="B181" s="57"/>
      <c r="C181" s="2"/>
      <c r="D181" s="50"/>
      <c r="E181" s="50"/>
      <c r="F181" s="50"/>
      <c r="G181" s="50"/>
      <c r="H181" s="2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ht="15.75" customHeight="1">
      <c r="A182" s="28"/>
      <c r="B182" s="57"/>
      <c r="C182" s="2"/>
      <c r="D182" s="50"/>
      <c r="E182" s="50"/>
      <c r="F182" s="50"/>
      <c r="G182" s="50"/>
      <c r="H182" s="2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ht="15.75" customHeight="1">
      <c r="A183" s="28"/>
      <c r="B183" s="57"/>
      <c r="C183" s="2"/>
      <c r="D183" s="50"/>
      <c r="E183" s="50"/>
      <c r="F183" s="50"/>
      <c r="G183" s="50"/>
      <c r="H183" s="2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ht="15.75" customHeight="1">
      <c r="A184" s="28"/>
      <c r="B184" s="57"/>
      <c r="C184" s="2"/>
      <c r="D184" s="50"/>
      <c r="E184" s="50"/>
      <c r="F184" s="50"/>
      <c r="G184" s="50"/>
      <c r="H184" s="2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ht="15.75" customHeight="1">
      <c r="A185" s="28"/>
      <c r="B185" s="57"/>
      <c r="C185" s="2"/>
      <c r="D185" s="50"/>
      <c r="E185" s="50"/>
      <c r="F185" s="50"/>
      <c r="G185" s="50"/>
      <c r="H185" s="2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ht="15.75" customHeight="1">
      <c r="A186" s="28"/>
      <c r="B186" s="57"/>
      <c r="C186" s="2"/>
      <c r="D186" s="50"/>
      <c r="E186" s="50"/>
      <c r="F186" s="50"/>
      <c r="G186" s="50"/>
      <c r="H186" s="2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ht="15.75" customHeight="1">
      <c r="A187" s="28"/>
      <c r="B187" s="57"/>
      <c r="C187" s="2"/>
      <c r="D187" s="50"/>
      <c r="E187" s="50"/>
      <c r="F187" s="50"/>
      <c r="G187" s="50"/>
      <c r="H187" s="2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ht="15.75" customHeight="1">
      <c r="A188" s="28"/>
      <c r="B188" s="57"/>
      <c r="C188" s="2"/>
      <c r="D188" s="50"/>
      <c r="E188" s="50"/>
      <c r="F188" s="50"/>
      <c r="G188" s="50"/>
      <c r="H188" s="2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ht="15.75" customHeight="1">
      <c r="A189" s="28"/>
      <c r="B189" s="57"/>
      <c r="C189" s="2"/>
      <c r="D189" s="50"/>
      <c r="E189" s="50"/>
      <c r="F189" s="50"/>
      <c r="G189" s="50"/>
      <c r="H189" s="2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ht="15.75" customHeight="1">
      <c r="A190" s="28"/>
      <c r="B190" s="57"/>
      <c r="C190" s="2"/>
      <c r="D190" s="50"/>
      <c r="E190" s="50"/>
      <c r="F190" s="50"/>
      <c r="G190" s="50"/>
      <c r="H190" s="2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ht="15.75" customHeight="1">
      <c r="A191" s="28"/>
      <c r="B191" s="57"/>
      <c r="C191" s="2"/>
      <c r="D191" s="50"/>
      <c r="E191" s="50"/>
      <c r="F191" s="50"/>
      <c r="G191" s="50"/>
      <c r="H191" s="2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ht="15.75" customHeight="1">
      <c r="A192" s="28"/>
      <c r="B192" s="57"/>
      <c r="C192" s="2"/>
      <c r="D192" s="50"/>
      <c r="E192" s="50"/>
      <c r="F192" s="50"/>
      <c r="G192" s="50"/>
      <c r="H192" s="2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ht="15.75" customHeight="1">
      <c r="A193" s="28"/>
      <c r="B193" s="57"/>
      <c r="C193" s="2"/>
      <c r="D193" s="50"/>
      <c r="E193" s="50"/>
      <c r="F193" s="50"/>
      <c r="G193" s="50"/>
      <c r="H193" s="2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ht="15.75" customHeight="1">
      <c r="A194" s="28"/>
      <c r="B194" s="57"/>
      <c r="C194" s="2"/>
      <c r="D194" s="50"/>
      <c r="E194" s="50"/>
      <c r="F194" s="50"/>
      <c r="G194" s="50"/>
      <c r="H194" s="2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ht="15.75" customHeight="1">
      <c r="A195" s="28"/>
      <c r="B195" s="57"/>
      <c r="C195" s="2"/>
      <c r="D195" s="50"/>
      <c r="E195" s="50"/>
      <c r="F195" s="50"/>
      <c r="G195" s="50"/>
      <c r="H195" s="2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ht="15.75" customHeight="1">
      <c r="A196" s="28"/>
      <c r="B196" s="57"/>
      <c r="C196" s="2"/>
      <c r="D196" s="50"/>
      <c r="E196" s="50"/>
      <c r="F196" s="50"/>
      <c r="G196" s="50"/>
      <c r="H196" s="2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ht="15.75" customHeight="1">
      <c r="A197" s="28"/>
      <c r="B197" s="57"/>
      <c r="C197" s="2"/>
      <c r="D197" s="50"/>
      <c r="E197" s="50"/>
      <c r="F197" s="50"/>
      <c r="G197" s="50"/>
      <c r="H197" s="2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ht="15.75" customHeight="1">
      <c r="A198" s="28"/>
      <c r="B198" s="57"/>
      <c r="C198" s="2"/>
      <c r="D198" s="50"/>
      <c r="E198" s="50"/>
      <c r="F198" s="50"/>
      <c r="G198" s="50"/>
      <c r="H198" s="2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ht="15.75" customHeight="1">
      <c r="A199" s="28"/>
      <c r="B199" s="57"/>
      <c r="C199" s="2"/>
      <c r="D199" s="50"/>
      <c r="E199" s="50"/>
      <c r="F199" s="50"/>
      <c r="G199" s="50"/>
      <c r="H199" s="2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ht="15.75" customHeight="1">
      <c r="A200" s="28"/>
      <c r="B200" s="57"/>
      <c r="C200" s="2"/>
      <c r="D200" s="50"/>
      <c r="E200" s="50"/>
      <c r="F200" s="50"/>
      <c r="G200" s="50"/>
      <c r="H200" s="2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ht="15.75" customHeight="1">
      <c r="A201" s="28"/>
      <c r="B201" s="57"/>
      <c r="C201" s="2"/>
      <c r="D201" s="50"/>
      <c r="E201" s="50"/>
      <c r="F201" s="50"/>
      <c r="G201" s="50"/>
      <c r="H201" s="2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ht="15.75" customHeight="1">
      <c r="A202" s="28"/>
      <c r="B202" s="57"/>
      <c r="C202" s="2"/>
      <c r="D202" s="50"/>
      <c r="E202" s="50"/>
      <c r="F202" s="50"/>
      <c r="G202" s="50"/>
      <c r="H202" s="2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ht="15.75" customHeight="1">
      <c r="A203" s="28"/>
      <c r="B203" s="57"/>
      <c r="C203" s="2"/>
      <c r="D203" s="50"/>
      <c r="E203" s="50"/>
      <c r="F203" s="50"/>
      <c r="G203" s="50"/>
      <c r="H203" s="2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ht="15.75" customHeight="1">
      <c r="A204" s="28"/>
      <c r="B204" s="57"/>
      <c r="C204" s="2"/>
      <c r="D204" s="50"/>
      <c r="E204" s="50"/>
      <c r="F204" s="50"/>
      <c r="G204" s="50"/>
      <c r="H204" s="2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ht="15.75" customHeight="1">
      <c r="A205" s="28"/>
      <c r="B205" s="57"/>
      <c r="C205" s="2"/>
      <c r="D205" s="50"/>
      <c r="E205" s="50"/>
      <c r="F205" s="50"/>
      <c r="G205" s="50"/>
      <c r="H205" s="2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ht="15.75" customHeight="1">
      <c r="A206" s="28"/>
      <c r="B206" s="57"/>
      <c r="C206" s="2"/>
      <c r="D206" s="50"/>
      <c r="E206" s="50"/>
      <c r="F206" s="50"/>
      <c r="G206" s="50"/>
      <c r="H206" s="2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ht="15.75" customHeight="1">
      <c r="A207" s="28"/>
      <c r="B207" s="57"/>
      <c r="C207" s="2"/>
      <c r="D207" s="50"/>
      <c r="E207" s="50"/>
      <c r="F207" s="50"/>
      <c r="G207" s="50"/>
      <c r="H207" s="2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ht="15.75" customHeight="1">
      <c r="A208" s="28"/>
      <c r="B208" s="57"/>
      <c r="C208" s="2"/>
      <c r="D208" s="50"/>
      <c r="E208" s="50"/>
      <c r="F208" s="50"/>
      <c r="G208" s="50"/>
      <c r="H208" s="2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ht="15.75" customHeight="1">
      <c r="A209" s="28"/>
      <c r="B209" s="57"/>
      <c r="C209" s="2"/>
      <c r="D209" s="50"/>
      <c r="E209" s="50"/>
      <c r="F209" s="50"/>
      <c r="G209" s="50"/>
      <c r="H209" s="2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ht="15.75" customHeight="1">
      <c r="A210" s="28"/>
      <c r="B210" s="57"/>
      <c r="C210" s="2"/>
      <c r="D210" s="50"/>
      <c r="E210" s="50"/>
      <c r="F210" s="50"/>
      <c r="G210" s="50"/>
      <c r="H210" s="2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ht="15.75" customHeight="1">
      <c r="A211" s="28"/>
      <c r="B211" s="57"/>
      <c r="C211" s="2"/>
      <c r="D211" s="50"/>
      <c r="E211" s="50"/>
      <c r="F211" s="50"/>
      <c r="G211" s="50"/>
      <c r="H211" s="2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ht="15.75" customHeight="1">
      <c r="A212" s="28"/>
      <c r="B212" s="57"/>
      <c r="C212" s="2"/>
      <c r="D212" s="50"/>
      <c r="E212" s="50"/>
      <c r="F212" s="50"/>
      <c r="G212" s="50"/>
      <c r="H212" s="2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ht="15.75" customHeight="1">
      <c r="A213" s="28"/>
      <c r="B213" s="57"/>
      <c r="C213" s="2"/>
      <c r="D213" s="50"/>
      <c r="E213" s="50"/>
      <c r="F213" s="50"/>
      <c r="G213" s="50"/>
      <c r="H213" s="2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ht="15.75" customHeight="1">
      <c r="A214" s="28"/>
      <c r="B214" s="57"/>
      <c r="C214" s="2"/>
      <c r="D214" s="50"/>
      <c r="E214" s="50"/>
      <c r="F214" s="50"/>
      <c r="G214" s="50"/>
      <c r="H214" s="2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ht="15.75" customHeight="1">
      <c r="A215" s="28"/>
      <c r="B215" s="57"/>
      <c r="C215" s="2"/>
      <c r="D215" s="50"/>
      <c r="E215" s="50"/>
      <c r="F215" s="50"/>
      <c r="G215" s="50"/>
      <c r="H215" s="2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ht="15.75" customHeight="1">
      <c r="A216" s="28"/>
      <c r="B216" s="57"/>
      <c r="C216" s="2"/>
      <c r="D216" s="50"/>
      <c r="E216" s="50"/>
      <c r="F216" s="50"/>
      <c r="G216" s="50"/>
      <c r="H216" s="2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ht="15.75" customHeight="1">
      <c r="A217" s="28"/>
      <c r="B217" s="57"/>
      <c r="C217" s="2"/>
      <c r="D217" s="50"/>
      <c r="E217" s="50"/>
      <c r="F217" s="50"/>
      <c r="G217" s="50"/>
      <c r="H217" s="2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ht="15.75" customHeight="1">
      <c r="A218" s="28"/>
      <c r="B218" s="62"/>
      <c r="C218" s="24"/>
      <c r="G218" s="50"/>
      <c r="H218" s="2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ht="15.75" customHeight="1">
      <c r="A219" s="28"/>
      <c r="B219" s="62"/>
      <c r="C219" s="24"/>
      <c r="G219" s="50"/>
      <c r="H219" s="2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ht="15.75" customHeight="1">
      <c r="A220" s="28"/>
      <c r="B220" s="62"/>
      <c r="C220" s="24"/>
      <c r="G220" s="50"/>
      <c r="H220" s="2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ht="15.75" customHeight="1">
      <c r="B221" s="62"/>
      <c r="C221" s="24"/>
      <c r="H221" s="24"/>
    </row>
    <row r="222" ht="15.75" customHeight="1">
      <c r="B222" s="62"/>
      <c r="C222" s="24"/>
      <c r="H222" s="24"/>
    </row>
    <row r="223" ht="15.75" customHeight="1">
      <c r="B223" s="62"/>
      <c r="C223" s="24"/>
      <c r="H223" s="24"/>
    </row>
    <row r="224" ht="15.75" customHeight="1">
      <c r="B224" s="62"/>
      <c r="C224" s="24"/>
      <c r="H224" s="24"/>
    </row>
    <row r="225" ht="15.75" customHeight="1">
      <c r="B225" s="62"/>
      <c r="C225" s="24"/>
      <c r="H225" s="24"/>
    </row>
    <row r="226" ht="15.75" customHeight="1">
      <c r="B226" s="62"/>
      <c r="C226" s="24"/>
      <c r="H226" s="24"/>
    </row>
    <row r="227" ht="15.75" customHeight="1">
      <c r="B227" s="62"/>
      <c r="C227" s="24"/>
      <c r="H227" s="24"/>
    </row>
    <row r="228" ht="15.75" customHeight="1">
      <c r="B228" s="62"/>
      <c r="C228" s="24"/>
      <c r="H228" s="24"/>
    </row>
    <row r="229" ht="15.75" customHeight="1">
      <c r="B229" s="62"/>
      <c r="C229" s="24"/>
      <c r="H229" s="24"/>
    </row>
    <row r="230" ht="15.75" customHeight="1">
      <c r="B230" s="62"/>
      <c r="C230" s="24"/>
      <c r="H230" s="24"/>
    </row>
    <row r="231" ht="15.75" customHeight="1">
      <c r="B231" s="62"/>
      <c r="C231" s="24"/>
      <c r="H231" s="24"/>
    </row>
    <row r="232" ht="15.75" customHeight="1">
      <c r="B232" s="62"/>
      <c r="C232" s="24"/>
      <c r="H232" s="24"/>
    </row>
    <row r="233" ht="15.75" customHeight="1">
      <c r="B233" s="62"/>
      <c r="C233" s="24"/>
      <c r="H233" s="24"/>
    </row>
    <row r="234" ht="15.75" customHeight="1">
      <c r="B234" s="62"/>
      <c r="C234" s="24"/>
      <c r="H234" s="24"/>
    </row>
    <row r="235" ht="15.75" customHeight="1">
      <c r="B235" s="62"/>
      <c r="C235" s="24"/>
      <c r="H235" s="24"/>
    </row>
    <row r="236" ht="15.75" customHeight="1">
      <c r="B236" s="62"/>
      <c r="C236" s="24"/>
      <c r="H236" s="24"/>
    </row>
    <row r="237" ht="15.75" customHeight="1">
      <c r="B237" s="62"/>
      <c r="C237" s="24"/>
      <c r="H237" s="24"/>
    </row>
    <row r="238" ht="15.75" customHeight="1">
      <c r="B238" s="62"/>
      <c r="C238" s="24"/>
      <c r="H238" s="24"/>
    </row>
    <row r="239" ht="15.75" customHeight="1">
      <c r="B239" s="62"/>
      <c r="C239" s="24"/>
      <c r="H239" s="24"/>
    </row>
    <row r="240" ht="15.75" customHeight="1">
      <c r="B240" s="62"/>
      <c r="C240" s="24"/>
      <c r="H240" s="24"/>
    </row>
    <row r="241" ht="15.75" customHeight="1">
      <c r="B241" s="62"/>
      <c r="C241" s="24"/>
      <c r="H241" s="24"/>
    </row>
    <row r="242" ht="15.75" customHeight="1">
      <c r="B242" s="62"/>
      <c r="C242" s="24"/>
      <c r="H242" s="24"/>
    </row>
    <row r="243" ht="15.75" customHeight="1">
      <c r="B243" s="62"/>
      <c r="C243" s="24"/>
      <c r="H243" s="24"/>
    </row>
    <row r="244" ht="15.75" customHeight="1">
      <c r="B244" s="62"/>
      <c r="C244" s="24"/>
      <c r="H244" s="24"/>
    </row>
    <row r="245" ht="15.75" customHeight="1">
      <c r="B245" s="62"/>
      <c r="C245" s="24"/>
      <c r="H245" s="24"/>
    </row>
    <row r="246" ht="15.75" customHeight="1">
      <c r="B246" s="62"/>
      <c r="C246" s="24"/>
      <c r="H246" s="24"/>
    </row>
    <row r="247" ht="15.75" customHeight="1">
      <c r="B247" s="62"/>
      <c r="C247" s="24"/>
      <c r="H247" s="24"/>
    </row>
    <row r="248" ht="15.75" customHeight="1">
      <c r="B248" s="62"/>
      <c r="C248" s="24"/>
      <c r="H248" s="24"/>
    </row>
    <row r="249" ht="15.75" customHeight="1">
      <c r="B249" s="62"/>
      <c r="C249" s="24"/>
      <c r="H249" s="24"/>
    </row>
    <row r="250" ht="15.75" customHeight="1">
      <c r="B250" s="62"/>
      <c r="C250" s="24"/>
      <c r="H250" s="24"/>
    </row>
    <row r="251" ht="15.75" customHeight="1">
      <c r="B251" s="62"/>
      <c r="C251" s="24"/>
      <c r="H251" s="24"/>
    </row>
    <row r="252" ht="15.75" customHeight="1">
      <c r="B252" s="62"/>
      <c r="C252" s="24"/>
      <c r="H252" s="24"/>
    </row>
    <row r="253" ht="15.75" customHeight="1">
      <c r="B253" s="62"/>
      <c r="C253" s="24"/>
      <c r="H253" s="24"/>
    </row>
    <row r="254" ht="15.75" customHeight="1">
      <c r="B254" s="62"/>
      <c r="C254" s="24"/>
      <c r="H254" s="24"/>
    </row>
    <row r="255" ht="15.75" customHeight="1">
      <c r="B255" s="62"/>
      <c r="C255" s="24"/>
      <c r="H255" s="24"/>
    </row>
    <row r="256" ht="15.75" customHeight="1">
      <c r="B256" s="62"/>
      <c r="C256" s="24"/>
      <c r="H256" s="24"/>
    </row>
    <row r="257" ht="15.75" customHeight="1">
      <c r="B257" s="62"/>
      <c r="C257" s="24"/>
      <c r="H257" s="24"/>
    </row>
    <row r="258" ht="15.75" customHeight="1">
      <c r="B258" s="62"/>
      <c r="C258" s="24"/>
      <c r="H258" s="24"/>
    </row>
    <row r="259" ht="15.75" customHeight="1">
      <c r="B259" s="62"/>
      <c r="C259" s="24"/>
      <c r="H259" s="24"/>
    </row>
    <row r="260" ht="15.75" customHeight="1">
      <c r="B260" s="62"/>
      <c r="C260" s="24"/>
      <c r="H260" s="24"/>
    </row>
    <row r="261" ht="15.75" customHeight="1">
      <c r="B261" s="62"/>
      <c r="C261" s="24"/>
      <c r="H261" s="24"/>
    </row>
    <row r="262" ht="15.75" customHeight="1">
      <c r="B262" s="62"/>
      <c r="C262" s="24"/>
      <c r="H262" s="24"/>
    </row>
    <row r="263" ht="15.75" customHeight="1">
      <c r="B263" s="62"/>
      <c r="C263" s="24"/>
      <c r="H263" s="24"/>
    </row>
    <row r="264" ht="15.75" customHeight="1">
      <c r="B264" s="62"/>
      <c r="C264" s="24"/>
      <c r="H264" s="24"/>
    </row>
    <row r="265" ht="15.75" customHeight="1">
      <c r="B265" s="62"/>
      <c r="C265" s="24"/>
      <c r="H265" s="24"/>
    </row>
    <row r="266" ht="15.75" customHeight="1">
      <c r="B266" s="62"/>
      <c r="C266" s="24"/>
      <c r="H266" s="24"/>
    </row>
    <row r="267" ht="15.75" customHeight="1">
      <c r="B267" s="62"/>
      <c r="C267" s="24"/>
      <c r="H267" s="24"/>
    </row>
    <row r="268" ht="15.75" customHeight="1">
      <c r="B268" s="62"/>
      <c r="C268" s="24"/>
      <c r="H268" s="24"/>
    </row>
    <row r="269" ht="15.75" customHeight="1">
      <c r="B269" s="62"/>
      <c r="C269" s="24"/>
      <c r="H269" s="24"/>
    </row>
    <row r="270" ht="15.75" customHeight="1">
      <c r="B270" s="62"/>
      <c r="C270" s="24"/>
      <c r="H270" s="24"/>
    </row>
    <row r="271" ht="15.75" customHeight="1">
      <c r="B271" s="62"/>
      <c r="C271" s="24"/>
      <c r="H271" s="24"/>
    </row>
    <row r="272" ht="15.75" customHeight="1">
      <c r="B272" s="62"/>
      <c r="C272" s="24"/>
      <c r="H272" s="24"/>
    </row>
    <row r="273" ht="15.75" customHeight="1">
      <c r="B273" s="62"/>
      <c r="C273" s="24"/>
      <c r="H273" s="24"/>
    </row>
    <row r="274" ht="15.75" customHeight="1">
      <c r="B274" s="62"/>
      <c r="C274" s="24"/>
      <c r="H274" s="24"/>
    </row>
    <row r="275" ht="15.75" customHeight="1">
      <c r="B275" s="62"/>
      <c r="C275" s="24"/>
      <c r="H275" s="24"/>
    </row>
    <row r="276" ht="15.75" customHeight="1">
      <c r="B276" s="62"/>
      <c r="C276" s="24"/>
      <c r="H276" s="24"/>
    </row>
    <row r="277" ht="15.75" customHeight="1">
      <c r="B277" s="62"/>
      <c r="C277" s="24"/>
      <c r="H277" s="24"/>
    </row>
    <row r="278" ht="15.75" customHeight="1">
      <c r="B278" s="62"/>
      <c r="C278" s="24"/>
      <c r="H278" s="24"/>
    </row>
    <row r="279" ht="15.75" customHeight="1">
      <c r="B279" s="62"/>
      <c r="C279" s="24"/>
      <c r="H279" s="24"/>
    </row>
    <row r="280" ht="15.75" customHeight="1">
      <c r="B280" s="62"/>
      <c r="C280" s="24"/>
      <c r="H280" s="24"/>
    </row>
    <row r="281" ht="15.75" customHeight="1">
      <c r="B281" s="62"/>
      <c r="C281" s="24"/>
      <c r="H281" s="24"/>
    </row>
    <row r="282" ht="15.75" customHeight="1">
      <c r="B282" s="62"/>
      <c r="C282" s="24"/>
      <c r="H282" s="24"/>
    </row>
    <row r="283" ht="15.75" customHeight="1">
      <c r="B283" s="62"/>
      <c r="C283" s="24"/>
      <c r="H283" s="24"/>
    </row>
    <row r="284" ht="15.75" customHeight="1">
      <c r="B284" s="62"/>
      <c r="C284" s="24"/>
      <c r="H284" s="24"/>
    </row>
    <row r="285" ht="15.75" customHeight="1">
      <c r="B285" s="62"/>
      <c r="C285" s="24"/>
      <c r="H285" s="24"/>
    </row>
    <row r="286" ht="15.75" customHeight="1">
      <c r="B286" s="62"/>
      <c r="C286" s="24"/>
      <c r="H286" s="24"/>
    </row>
    <row r="287" ht="15.75" customHeight="1">
      <c r="B287" s="62"/>
      <c r="C287" s="24"/>
      <c r="H287" s="24"/>
    </row>
    <row r="288" ht="15.75" customHeight="1">
      <c r="B288" s="62"/>
      <c r="C288" s="24"/>
      <c r="H288" s="24"/>
    </row>
    <row r="289" ht="15.75" customHeight="1">
      <c r="B289" s="62"/>
      <c r="C289" s="24"/>
      <c r="H289" s="24"/>
    </row>
    <row r="290" ht="15.75" customHeight="1">
      <c r="B290" s="62"/>
      <c r="C290" s="24"/>
      <c r="H290" s="24"/>
    </row>
    <row r="291" ht="15.75" customHeight="1">
      <c r="B291" s="62"/>
      <c r="C291" s="24"/>
      <c r="H291" s="24"/>
    </row>
    <row r="292" ht="15.75" customHeight="1">
      <c r="B292" s="62"/>
      <c r="C292" s="24"/>
      <c r="H292" s="24"/>
    </row>
    <row r="293" ht="15.75" customHeight="1">
      <c r="B293" s="62"/>
      <c r="C293" s="24"/>
      <c r="H293" s="24"/>
    </row>
    <row r="294" ht="15.75" customHeight="1">
      <c r="B294" s="62"/>
      <c r="C294" s="24"/>
      <c r="H294" s="24"/>
    </row>
    <row r="295" ht="15.75" customHeight="1">
      <c r="B295" s="62"/>
      <c r="C295" s="24"/>
      <c r="H295" s="24"/>
    </row>
    <row r="296" ht="15.75" customHeight="1">
      <c r="B296" s="62"/>
      <c r="C296" s="24"/>
      <c r="H296" s="24"/>
    </row>
    <row r="297" ht="15.75" customHeight="1">
      <c r="B297" s="62"/>
      <c r="C297" s="24"/>
      <c r="H297" s="24"/>
    </row>
    <row r="298" ht="15.75" customHeight="1">
      <c r="B298" s="62"/>
      <c r="C298" s="24"/>
      <c r="H298" s="24"/>
    </row>
    <row r="299" ht="15.75" customHeight="1">
      <c r="B299" s="62"/>
      <c r="C299" s="24"/>
      <c r="H299" s="24"/>
    </row>
    <row r="300" ht="15.75" customHeight="1">
      <c r="B300" s="62"/>
      <c r="C300" s="24"/>
      <c r="H300" s="24"/>
    </row>
    <row r="301" ht="15.75" customHeight="1">
      <c r="B301" s="62"/>
      <c r="C301" s="24"/>
      <c r="H301" s="24"/>
    </row>
    <row r="302" ht="15.75" customHeight="1">
      <c r="B302" s="62"/>
      <c r="C302" s="24"/>
      <c r="H302" s="24"/>
    </row>
    <row r="303" ht="15.75" customHeight="1">
      <c r="B303" s="62"/>
      <c r="C303" s="24"/>
      <c r="H303" s="24"/>
    </row>
    <row r="304" ht="15.75" customHeight="1">
      <c r="B304" s="62"/>
      <c r="C304" s="24"/>
      <c r="H304" s="24"/>
    </row>
    <row r="305" ht="15.75" customHeight="1">
      <c r="B305" s="62"/>
      <c r="C305" s="24"/>
      <c r="H305" s="24"/>
    </row>
    <row r="306" ht="15.75" customHeight="1">
      <c r="B306" s="62"/>
      <c r="C306" s="24"/>
      <c r="H306" s="24"/>
    </row>
    <row r="307" ht="15.75" customHeight="1">
      <c r="B307" s="62"/>
      <c r="C307" s="24"/>
      <c r="H307" s="24"/>
    </row>
    <row r="308" ht="15.75" customHeight="1">
      <c r="B308" s="62"/>
      <c r="C308" s="24"/>
      <c r="H308" s="24"/>
    </row>
    <row r="309" ht="15.75" customHeight="1">
      <c r="B309" s="62"/>
      <c r="C309" s="24"/>
      <c r="H309" s="24"/>
    </row>
    <row r="310" ht="15.75" customHeight="1">
      <c r="B310" s="62"/>
      <c r="C310" s="24"/>
      <c r="H310" s="24"/>
    </row>
    <row r="311" ht="15.75" customHeight="1">
      <c r="B311" s="62"/>
      <c r="C311" s="24"/>
      <c r="H311" s="24"/>
    </row>
    <row r="312" ht="15.75" customHeight="1">
      <c r="B312" s="62"/>
      <c r="C312" s="24"/>
      <c r="H312" s="24"/>
    </row>
    <row r="313" ht="15.75" customHeight="1">
      <c r="B313" s="62"/>
      <c r="C313" s="24"/>
      <c r="H313" s="24"/>
    </row>
    <row r="314" ht="15.75" customHeight="1">
      <c r="B314" s="62"/>
      <c r="C314" s="24"/>
      <c r="H314" s="24"/>
    </row>
    <row r="315" ht="15.75" customHeight="1">
      <c r="B315" s="62"/>
      <c r="C315" s="24"/>
      <c r="H315" s="24"/>
    </row>
    <row r="316" ht="15.75" customHeight="1">
      <c r="B316" s="62"/>
      <c r="C316" s="24"/>
      <c r="H316" s="24"/>
    </row>
    <row r="317" ht="15.75" customHeight="1">
      <c r="B317" s="62"/>
      <c r="C317" s="24"/>
      <c r="H317" s="24"/>
    </row>
    <row r="318" ht="15.75" customHeight="1">
      <c r="B318" s="62"/>
      <c r="C318" s="24"/>
      <c r="H318" s="24"/>
    </row>
    <row r="319" ht="15.75" customHeight="1">
      <c r="B319" s="62"/>
      <c r="C319" s="24"/>
      <c r="H319" s="24"/>
    </row>
    <row r="320" ht="15.75" customHeight="1">
      <c r="B320" s="62"/>
      <c r="C320" s="24"/>
      <c r="H320" s="24"/>
    </row>
    <row r="321" ht="15.75" customHeight="1">
      <c r="B321" s="62"/>
      <c r="C321" s="24"/>
      <c r="H321" s="24"/>
    </row>
    <row r="322" ht="15.75" customHeight="1">
      <c r="B322" s="62"/>
      <c r="C322" s="24"/>
      <c r="H322" s="24"/>
    </row>
    <row r="323" ht="15.75" customHeight="1">
      <c r="B323" s="62"/>
      <c r="C323" s="24"/>
      <c r="H323" s="24"/>
    </row>
    <row r="324" ht="15.75" customHeight="1">
      <c r="B324" s="62"/>
      <c r="C324" s="24"/>
      <c r="H324" s="24"/>
    </row>
    <row r="325" ht="15.75" customHeight="1">
      <c r="B325" s="62"/>
      <c r="C325" s="24"/>
      <c r="H325" s="24"/>
    </row>
    <row r="326" ht="15.75" customHeight="1">
      <c r="B326" s="62"/>
      <c r="C326" s="24"/>
      <c r="H326" s="24"/>
    </row>
    <row r="327" ht="15.75" customHeight="1">
      <c r="B327" s="62"/>
      <c r="C327" s="24"/>
      <c r="H327" s="24"/>
    </row>
    <row r="328" ht="15.75" customHeight="1">
      <c r="B328" s="62"/>
      <c r="C328" s="24"/>
      <c r="H328" s="24"/>
    </row>
    <row r="329" ht="15.75" customHeight="1">
      <c r="B329" s="62"/>
      <c r="C329" s="24"/>
      <c r="H329" s="24"/>
    </row>
    <row r="330" ht="15.75" customHeight="1">
      <c r="B330" s="62"/>
      <c r="C330" s="24"/>
      <c r="H330" s="24"/>
    </row>
    <row r="331" ht="15.75" customHeight="1">
      <c r="B331" s="62"/>
      <c r="C331" s="24"/>
      <c r="H331" s="24"/>
    </row>
    <row r="332" ht="15.75" customHeight="1">
      <c r="B332" s="62"/>
      <c r="C332" s="24"/>
      <c r="H332" s="24"/>
    </row>
    <row r="333" ht="15.75" customHeight="1">
      <c r="B333" s="62"/>
      <c r="C333" s="24"/>
      <c r="H333" s="24"/>
    </row>
    <row r="334" ht="15.75" customHeight="1">
      <c r="B334" s="62"/>
      <c r="C334" s="24"/>
      <c r="H334" s="24"/>
    </row>
    <row r="335" ht="15.75" customHeight="1">
      <c r="B335" s="62"/>
      <c r="C335" s="24"/>
      <c r="H335" s="24"/>
    </row>
    <row r="336" ht="15.75" customHeight="1">
      <c r="B336" s="62"/>
      <c r="C336" s="24"/>
      <c r="H336" s="24"/>
    </row>
    <row r="337" ht="15.75" customHeight="1">
      <c r="B337" s="62"/>
      <c r="C337" s="24"/>
      <c r="H337" s="24"/>
    </row>
    <row r="338" ht="15.75" customHeight="1">
      <c r="B338" s="62"/>
      <c r="C338" s="24"/>
      <c r="H338" s="24"/>
    </row>
    <row r="339" ht="15.75" customHeight="1">
      <c r="B339" s="62"/>
      <c r="C339" s="24"/>
      <c r="H339" s="24"/>
    </row>
    <row r="340" ht="15.75" customHeight="1">
      <c r="B340" s="62"/>
      <c r="C340" s="24"/>
      <c r="H340" s="24"/>
    </row>
    <row r="341" ht="15.75" customHeight="1">
      <c r="B341" s="62"/>
      <c r="C341" s="24"/>
      <c r="H341" s="24"/>
    </row>
    <row r="342" ht="15.75" customHeight="1">
      <c r="B342" s="62"/>
      <c r="C342" s="24"/>
      <c r="H342" s="24"/>
    </row>
    <row r="343" ht="15.75" customHeight="1">
      <c r="B343" s="62"/>
      <c r="C343" s="24"/>
      <c r="H343" s="24"/>
    </row>
    <row r="344" ht="15.75" customHeight="1">
      <c r="B344" s="62"/>
      <c r="C344" s="24"/>
      <c r="H344" s="24"/>
    </row>
    <row r="345" ht="15.75" customHeight="1">
      <c r="B345" s="62"/>
      <c r="C345" s="24"/>
      <c r="H345" s="24"/>
    </row>
    <row r="346" ht="15.75" customHeight="1">
      <c r="B346" s="62"/>
      <c r="C346" s="24"/>
      <c r="H346" s="24"/>
    </row>
    <row r="347" ht="15.75" customHeight="1">
      <c r="B347" s="62"/>
      <c r="C347" s="24"/>
      <c r="H347" s="24"/>
    </row>
    <row r="348" ht="15.75" customHeight="1">
      <c r="B348" s="62"/>
      <c r="C348" s="24"/>
      <c r="H348" s="24"/>
    </row>
    <row r="349" ht="15.75" customHeight="1">
      <c r="B349" s="62"/>
      <c r="C349" s="24"/>
      <c r="H349" s="24"/>
    </row>
    <row r="350" ht="15.75" customHeight="1">
      <c r="B350" s="62"/>
      <c r="C350" s="24"/>
      <c r="H350" s="24"/>
    </row>
    <row r="351" ht="15.75" customHeight="1">
      <c r="B351" s="62"/>
      <c r="C351" s="24"/>
      <c r="H351" s="24"/>
    </row>
    <row r="352" ht="15.75" customHeight="1">
      <c r="B352" s="62"/>
      <c r="C352" s="24"/>
      <c r="H352" s="24"/>
    </row>
    <row r="353" ht="15.75" customHeight="1">
      <c r="B353" s="62"/>
      <c r="C353" s="24"/>
      <c r="H353" s="24"/>
    </row>
    <row r="354" ht="15.75" customHeight="1">
      <c r="B354" s="62"/>
      <c r="C354" s="24"/>
      <c r="H354" s="24"/>
    </row>
    <row r="355" ht="15.75" customHeight="1">
      <c r="B355" s="62"/>
      <c r="C355" s="24"/>
      <c r="H355" s="24"/>
    </row>
    <row r="356" ht="15.75" customHeight="1">
      <c r="B356" s="62"/>
      <c r="C356" s="24"/>
      <c r="H356" s="24"/>
    </row>
    <row r="357" ht="15.75" customHeight="1">
      <c r="B357" s="62"/>
      <c r="C357" s="24"/>
      <c r="H357" s="24"/>
    </row>
    <row r="358" ht="15.75" customHeight="1">
      <c r="B358" s="62"/>
      <c r="C358" s="24"/>
      <c r="H358" s="24"/>
    </row>
    <row r="359" ht="15.75" customHeight="1">
      <c r="B359" s="62"/>
      <c r="C359" s="24"/>
      <c r="H359" s="24"/>
    </row>
    <row r="360" ht="15.75" customHeight="1">
      <c r="B360" s="62"/>
      <c r="C360" s="24"/>
      <c r="H360" s="24"/>
    </row>
    <row r="361" ht="15.75" customHeight="1">
      <c r="B361" s="62"/>
      <c r="C361" s="24"/>
      <c r="H361" s="24"/>
    </row>
    <row r="362" ht="15.75" customHeight="1">
      <c r="B362" s="62"/>
      <c r="C362" s="24"/>
      <c r="H362" s="24"/>
    </row>
    <row r="363" ht="15.75" customHeight="1">
      <c r="B363" s="62"/>
      <c r="C363" s="24"/>
      <c r="H363" s="24"/>
    </row>
    <row r="364" ht="15.75" customHeight="1">
      <c r="B364" s="62"/>
      <c r="C364" s="24"/>
      <c r="H364" s="24"/>
    </row>
    <row r="365" ht="15.75" customHeight="1">
      <c r="B365" s="62"/>
      <c r="C365" s="24"/>
      <c r="H365" s="24"/>
    </row>
    <row r="366" ht="15.75" customHeight="1">
      <c r="B366" s="62"/>
      <c r="C366" s="24"/>
      <c r="H366" s="24"/>
    </row>
    <row r="367" ht="15.75" customHeight="1">
      <c r="B367" s="62"/>
      <c r="C367" s="24"/>
      <c r="H367" s="24"/>
    </row>
    <row r="368" ht="15.75" customHeight="1">
      <c r="B368" s="62"/>
      <c r="C368" s="24"/>
      <c r="H368" s="24"/>
    </row>
    <row r="369" ht="15.75" customHeight="1">
      <c r="B369" s="62"/>
      <c r="C369" s="24"/>
      <c r="H369" s="24"/>
    </row>
    <row r="370" ht="15.75" customHeight="1">
      <c r="B370" s="62"/>
      <c r="C370" s="24"/>
      <c r="H370" s="24"/>
    </row>
    <row r="371" ht="15.75" customHeight="1">
      <c r="B371" s="62"/>
      <c r="C371" s="24"/>
      <c r="H371" s="24"/>
    </row>
    <row r="372" ht="15.75" customHeight="1">
      <c r="B372" s="62"/>
      <c r="C372" s="24"/>
      <c r="H372" s="24"/>
    </row>
    <row r="373" ht="15.75" customHeight="1">
      <c r="B373" s="62"/>
      <c r="C373" s="24"/>
      <c r="H373" s="24"/>
    </row>
    <row r="374" ht="15.75" customHeight="1">
      <c r="B374" s="62"/>
      <c r="C374" s="24"/>
      <c r="H374" s="24"/>
    </row>
    <row r="375" ht="15.75" customHeight="1">
      <c r="B375" s="62"/>
      <c r="C375" s="24"/>
      <c r="H375" s="24"/>
    </row>
    <row r="376" ht="15.75" customHeight="1">
      <c r="B376" s="62"/>
      <c r="C376" s="24"/>
      <c r="H376" s="24"/>
    </row>
    <row r="377" ht="15.75" customHeight="1">
      <c r="B377" s="62"/>
      <c r="C377" s="24"/>
      <c r="H377" s="24"/>
    </row>
    <row r="378" ht="15.75" customHeight="1">
      <c r="B378" s="62"/>
      <c r="C378" s="24"/>
      <c r="H378" s="24"/>
    </row>
    <row r="379" ht="15.75" customHeight="1">
      <c r="B379" s="62"/>
      <c r="C379" s="24"/>
      <c r="H379" s="24"/>
    </row>
    <row r="380" ht="15.75" customHeight="1">
      <c r="B380" s="62"/>
      <c r="C380" s="24"/>
      <c r="H380" s="24"/>
    </row>
    <row r="381" ht="15.75" customHeight="1">
      <c r="B381" s="62"/>
      <c r="C381" s="24"/>
      <c r="H381" s="24"/>
    </row>
    <row r="382" ht="15.75" customHeight="1">
      <c r="B382" s="62"/>
      <c r="C382" s="24"/>
      <c r="H382" s="24"/>
    </row>
    <row r="383" ht="15.75" customHeight="1">
      <c r="B383" s="62"/>
      <c r="C383" s="24"/>
      <c r="H383" s="24"/>
    </row>
    <row r="384" ht="15.75" customHeight="1">
      <c r="B384" s="62"/>
      <c r="C384" s="24"/>
      <c r="H384" s="24"/>
    </row>
    <row r="385" ht="15.75" customHeight="1">
      <c r="B385" s="62"/>
      <c r="C385" s="24"/>
      <c r="H385" s="24"/>
    </row>
    <row r="386" ht="15.75" customHeight="1">
      <c r="B386" s="62"/>
      <c r="C386" s="24"/>
      <c r="H386" s="24"/>
    </row>
    <row r="387" ht="15.75" customHeight="1">
      <c r="B387" s="62"/>
      <c r="C387" s="24"/>
      <c r="H387" s="24"/>
    </row>
    <row r="388" ht="15.75" customHeight="1">
      <c r="B388" s="62"/>
      <c r="C388" s="24"/>
      <c r="H388" s="24"/>
    </row>
    <row r="389" ht="15.75" customHeight="1">
      <c r="B389" s="62"/>
      <c r="C389" s="24"/>
      <c r="H389" s="24"/>
    </row>
    <row r="390" ht="15.75" customHeight="1">
      <c r="B390" s="62"/>
      <c r="C390" s="24"/>
      <c r="H390" s="24"/>
    </row>
    <row r="391" ht="15.75" customHeight="1">
      <c r="B391" s="62"/>
      <c r="C391" s="24"/>
      <c r="H391" s="24"/>
    </row>
    <row r="392" ht="15.75" customHeight="1">
      <c r="B392" s="62"/>
      <c r="C392" s="24"/>
      <c r="H392" s="24"/>
    </row>
    <row r="393" ht="15.75" customHeight="1">
      <c r="B393" s="62"/>
      <c r="C393" s="24"/>
      <c r="H393" s="24"/>
    </row>
    <row r="394" ht="15.75" customHeight="1">
      <c r="B394" s="62"/>
      <c r="C394" s="24"/>
      <c r="H394" s="24"/>
    </row>
    <row r="395" ht="15.75" customHeight="1">
      <c r="B395" s="62"/>
      <c r="C395" s="24"/>
      <c r="H395" s="24"/>
    </row>
    <row r="396" ht="15.75" customHeight="1">
      <c r="B396" s="62"/>
      <c r="C396" s="24"/>
      <c r="H396" s="24"/>
    </row>
    <row r="397" ht="15.75" customHeight="1">
      <c r="B397" s="62"/>
      <c r="C397" s="24"/>
      <c r="H397" s="24"/>
    </row>
    <row r="398" ht="15.75" customHeight="1">
      <c r="B398" s="62"/>
      <c r="C398" s="24"/>
      <c r="H398" s="24"/>
    </row>
    <row r="399" ht="15.75" customHeight="1">
      <c r="B399" s="62"/>
      <c r="C399" s="24"/>
      <c r="H399" s="24"/>
    </row>
    <row r="400" ht="15.75" customHeight="1">
      <c r="B400" s="62"/>
      <c r="C400" s="24"/>
      <c r="H400" s="24"/>
    </row>
    <row r="401" ht="15.75" customHeight="1">
      <c r="B401" s="62"/>
      <c r="C401" s="24"/>
      <c r="H401" s="24"/>
    </row>
    <row r="402" ht="15.75" customHeight="1">
      <c r="B402" s="62"/>
      <c r="C402" s="24"/>
      <c r="H402" s="24"/>
    </row>
    <row r="403" ht="15.75" customHeight="1">
      <c r="B403" s="62"/>
      <c r="C403" s="24"/>
      <c r="H403" s="24"/>
    </row>
    <row r="404" ht="15.75" customHeight="1">
      <c r="B404" s="62"/>
      <c r="C404" s="24"/>
      <c r="H404" s="24"/>
    </row>
    <row r="405" ht="15.75" customHeight="1">
      <c r="B405" s="62"/>
      <c r="C405" s="24"/>
      <c r="H405" s="24"/>
    </row>
    <row r="406" ht="15.75" customHeight="1">
      <c r="B406" s="62"/>
      <c r="C406" s="24"/>
      <c r="H406" s="24"/>
    </row>
    <row r="407" ht="15.75" customHeight="1">
      <c r="B407" s="62"/>
      <c r="C407" s="24"/>
      <c r="H407" s="24"/>
    </row>
    <row r="408" ht="15.75" customHeight="1">
      <c r="B408" s="62"/>
      <c r="C408" s="24"/>
      <c r="H408" s="24"/>
    </row>
    <row r="409" ht="15.75" customHeight="1">
      <c r="B409" s="62"/>
      <c r="C409" s="24"/>
      <c r="H409" s="24"/>
    </row>
    <row r="410" ht="15.75" customHeight="1">
      <c r="B410" s="62"/>
      <c r="C410" s="24"/>
      <c r="H410" s="24"/>
    </row>
    <row r="411" ht="15.75" customHeight="1">
      <c r="B411" s="62"/>
      <c r="C411" s="24"/>
      <c r="H411" s="24"/>
    </row>
    <row r="412" ht="15.75" customHeight="1">
      <c r="B412" s="62"/>
      <c r="C412" s="24"/>
      <c r="H412" s="24"/>
    </row>
    <row r="413" ht="15.75" customHeight="1">
      <c r="B413" s="62"/>
      <c r="C413" s="24"/>
      <c r="H413" s="24"/>
    </row>
    <row r="414" ht="15.75" customHeight="1">
      <c r="B414" s="62"/>
      <c r="C414" s="24"/>
      <c r="H414" s="24"/>
    </row>
    <row r="415" ht="15.75" customHeight="1">
      <c r="B415" s="62"/>
      <c r="C415" s="24"/>
      <c r="H415" s="24"/>
    </row>
    <row r="416" ht="15.75" customHeight="1">
      <c r="B416" s="62"/>
      <c r="C416" s="24"/>
      <c r="H416" s="24"/>
    </row>
    <row r="417" ht="15.75" customHeight="1">
      <c r="B417" s="62"/>
      <c r="C417" s="24"/>
      <c r="H417" s="24"/>
    </row>
    <row r="418" ht="15.75" customHeight="1">
      <c r="B418" s="62"/>
      <c r="C418" s="24"/>
      <c r="H418" s="24"/>
    </row>
    <row r="419" ht="15.75" customHeight="1">
      <c r="B419" s="62"/>
      <c r="C419" s="24"/>
      <c r="H419" s="24"/>
    </row>
    <row r="420" ht="15.75" customHeight="1">
      <c r="B420" s="62"/>
      <c r="C420" s="24"/>
      <c r="H420" s="24"/>
    </row>
    <row r="421" ht="15.75" customHeight="1">
      <c r="B421" s="62"/>
      <c r="C421" s="24"/>
      <c r="H421" s="24"/>
    </row>
    <row r="422" ht="15.75" customHeight="1">
      <c r="B422" s="62"/>
      <c r="C422" s="24"/>
      <c r="H422" s="24"/>
    </row>
    <row r="423" ht="15.75" customHeight="1">
      <c r="B423" s="62"/>
      <c r="C423" s="24"/>
      <c r="H423" s="24"/>
    </row>
    <row r="424" ht="15.75" customHeight="1">
      <c r="B424" s="62"/>
      <c r="C424" s="24"/>
      <c r="H424" s="24"/>
    </row>
    <row r="425" ht="15.75" customHeight="1">
      <c r="B425" s="62"/>
      <c r="C425" s="24"/>
      <c r="H425" s="24"/>
    </row>
    <row r="426" ht="15.75" customHeight="1">
      <c r="B426" s="62"/>
      <c r="C426" s="24"/>
      <c r="H426" s="24"/>
    </row>
    <row r="427" ht="15.75" customHeight="1">
      <c r="B427" s="62"/>
      <c r="C427" s="24"/>
      <c r="H427" s="24"/>
    </row>
    <row r="428" ht="15.75" customHeight="1">
      <c r="B428" s="62"/>
      <c r="C428" s="24"/>
      <c r="H428" s="24"/>
    </row>
    <row r="429" ht="15.75" customHeight="1">
      <c r="B429" s="62"/>
      <c r="C429" s="24"/>
      <c r="H429" s="24"/>
    </row>
    <row r="430" ht="15.75" customHeight="1">
      <c r="B430" s="62"/>
      <c r="C430" s="24"/>
      <c r="H430" s="24"/>
    </row>
    <row r="431" ht="15.75" customHeight="1">
      <c r="B431" s="62"/>
      <c r="C431" s="24"/>
      <c r="H431" s="24"/>
    </row>
    <row r="432" ht="15.75" customHeight="1">
      <c r="B432" s="62"/>
      <c r="C432" s="24"/>
      <c r="H432" s="24"/>
    </row>
    <row r="433" ht="15.75" customHeight="1">
      <c r="B433" s="62"/>
      <c r="C433" s="24"/>
      <c r="H433" s="24"/>
    </row>
    <row r="434" ht="15.75" customHeight="1">
      <c r="B434" s="62"/>
      <c r="C434" s="24"/>
      <c r="H434" s="24"/>
    </row>
    <row r="435" ht="15.75" customHeight="1">
      <c r="B435" s="62"/>
      <c r="C435" s="24"/>
      <c r="H435" s="24"/>
    </row>
    <row r="436" ht="15.75" customHeight="1">
      <c r="B436" s="62"/>
      <c r="C436" s="24"/>
      <c r="H436" s="24"/>
    </row>
    <row r="437" ht="15.75" customHeight="1">
      <c r="B437" s="62"/>
      <c r="C437" s="24"/>
      <c r="H437" s="24"/>
    </row>
    <row r="438" ht="15.75" customHeight="1">
      <c r="B438" s="62"/>
      <c r="C438" s="24"/>
      <c r="H438" s="24"/>
    </row>
    <row r="439" ht="15.75" customHeight="1">
      <c r="B439" s="62"/>
      <c r="C439" s="24"/>
      <c r="H439" s="24"/>
    </row>
    <row r="440" ht="15.75" customHeight="1">
      <c r="B440" s="62"/>
      <c r="C440" s="24"/>
      <c r="H440" s="24"/>
    </row>
    <row r="441" ht="15.75" customHeight="1">
      <c r="B441" s="62"/>
      <c r="C441" s="24"/>
      <c r="H441" s="24"/>
    </row>
    <row r="442" ht="15.75" customHeight="1">
      <c r="B442" s="62"/>
      <c r="C442" s="24"/>
      <c r="H442" s="24"/>
    </row>
    <row r="443" ht="15.75" customHeight="1">
      <c r="B443" s="62"/>
      <c r="C443" s="24"/>
      <c r="H443" s="24"/>
    </row>
    <row r="444" ht="15.75" customHeight="1">
      <c r="B444" s="62"/>
      <c r="C444" s="24"/>
      <c r="H444" s="24"/>
    </row>
    <row r="445" ht="15.75" customHeight="1">
      <c r="B445" s="62"/>
      <c r="C445" s="24"/>
      <c r="H445" s="24"/>
    </row>
    <row r="446" ht="15.75" customHeight="1">
      <c r="B446" s="62"/>
      <c r="C446" s="24"/>
      <c r="H446" s="24"/>
    </row>
    <row r="447" ht="15.75" customHeight="1">
      <c r="B447" s="62"/>
      <c r="C447" s="24"/>
      <c r="H447" s="24"/>
    </row>
    <row r="448" ht="15.75" customHeight="1">
      <c r="B448" s="62"/>
      <c r="C448" s="24"/>
      <c r="H448" s="24"/>
    </row>
    <row r="449" ht="15.75" customHeight="1">
      <c r="B449" s="62"/>
      <c r="C449" s="24"/>
      <c r="H449" s="24"/>
    </row>
    <row r="450" ht="15.75" customHeight="1">
      <c r="B450" s="62"/>
      <c r="C450" s="24"/>
      <c r="H450" s="24"/>
    </row>
    <row r="451" ht="15.75" customHeight="1">
      <c r="B451" s="62"/>
      <c r="C451" s="24"/>
      <c r="H451" s="24"/>
    </row>
    <row r="452" ht="15.75" customHeight="1">
      <c r="B452" s="62"/>
      <c r="C452" s="24"/>
      <c r="H452" s="24"/>
    </row>
    <row r="453" ht="15.75" customHeight="1">
      <c r="B453" s="62"/>
      <c r="C453" s="24"/>
      <c r="H453" s="24"/>
    </row>
    <row r="454" ht="15.75" customHeight="1">
      <c r="B454" s="62"/>
      <c r="C454" s="24"/>
      <c r="H454" s="24"/>
    </row>
    <row r="455" ht="15.75" customHeight="1">
      <c r="B455" s="62"/>
      <c r="C455" s="24"/>
      <c r="H455" s="24"/>
    </row>
    <row r="456" ht="15.75" customHeight="1">
      <c r="B456" s="62"/>
      <c r="C456" s="24"/>
      <c r="H456" s="24"/>
    </row>
    <row r="457" ht="15.75" customHeight="1">
      <c r="B457" s="62"/>
      <c r="C457" s="24"/>
      <c r="H457" s="24"/>
    </row>
    <row r="458" ht="15.75" customHeight="1">
      <c r="B458" s="62"/>
      <c r="C458" s="24"/>
      <c r="H458" s="24"/>
    </row>
    <row r="459" ht="15.75" customHeight="1">
      <c r="B459" s="62"/>
      <c r="C459" s="24"/>
      <c r="H459" s="24"/>
    </row>
    <row r="460" ht="15.75" customHeight="1">
      <c r="B460" s="62"/>
      <c r="C460" s="24"/>
      <c r="H460" s="24"/>
    </row>
    <row r="461" ht="15.75" customHeight="1">
      <c r="B461" s="62"/>
      <c r="C461" s="24"/>
      <c r="H461" s="24"/>
    </row>
    <row r="462" ht="15.75" customHeight="1">
      <c r="B462" s="62"/>
      <c r="C462" s="24"/>
      <c r="H462" s="24"/>
    </row>
    <row r="463" ht="15.75" customHeight="1">
      <c r="B463" s="62"/>
      <c r="C463" s="24"/>
      <c r="H463" s="24"/>
    </row>
    <row r="464" ht="15.75" customHeight="1">
      <c r="B464" s="62"/>
      <c r="C464" s="24"/>
      <c r="H464" s="24"/>
    </row>
    <row r="465" ht="15.75" customHeight="1">
      <c r="B465" s="62"/>
      <c r="C465" s="24"/>
      <c r="H465" s="24"/>
    </row>
    <row r="466" ht="15.75" customHeight="1">
      <c r="B466" s="62"/>
      <c r="C466" s="24"/>
      <c r="H466" s="24"/>
    </row>
    <row r="467" ht="15.75" customHeight="1">
      <c r="B467" s="62"/>
      <c r="C467" s="24"/>
      <c r="H467" s="24"/>
    </row>
    <row r="468" ht="15.75" customHeight="1">
      <c r="B468" s="62"/>
      <c r="C468" s="24"/>
      <c r="H468" s="24"/>
    </row>
    <row r="469" ht="15.75" customHeight="1">
      <c r="B469" s="62"/>
      <c r="C469" s="24"/>
      <c r="H469" s="24"/>
    </row>
    <row r="470" ht="15.75" customHeight="1">
      <c r="B470" s="62"/>
      <c r="C470" s="24"/>
      <c r="H470" s="24"/>
    </row>
    <row r="471" ht="15.75" customHeight="1">
      <c r="B471" s="62"/>
      <c r="C471" s="24"/>
      <c r="H471" s="24"/>
    </row>
    <row r="472" ht="15.75" customHeight="1">
      <c r="B472" s="62"/>
      <c r="C472" s="24"/>
      <c r="H472" s="24"/>
    </row>
    <row r="473" ht="15.75" customHeight="1">
      <c r="B473" s="62"/>
      <c r="C473" s="24"/>
      <c r="H473" s="24"/>
    </row>
    <row r="474" ht="15.75" customHeight="1">
      <c r="B474" s="62"/>
      <c r="C474" s="24"/>
      <c r="H474" s="24"/>
    </row>
    <row r="475" ht="15.75" customHeight="1">
      <c r="B475" s="62"/>
      <c r="C475" s="24"/>
      <c r="H475" s="24"/>
    </row>
    <row r="476" ht="15.75" customHeight="1">
      <c r="B476" s="62"/>
      <c r="C476" s="24"/>
      <c r="H476" s="24"/>
    </row>
    <row r="477" ht="15.75" customHeight="1">
      <c r="B477" s="62"/>
      <c r="C477" s="24"/>
      <c r="H477" s="24"/>
    </row>
    <row r="478" ht="15.75" customHeight="1">
      <c r="B478" s="62"/>
      <c r="C478" s="24"/>
      <c r="H478" s="24"/>
    </row>
    <row r="479" ht="15.75" customHeight="1">
      <c r="B479" s="62"/>
      <c r="C479" s="24"/>
      <c r="H479" s="24"/>
    </row>
    <row r="480" ht="15.75" customHeight="1">
      <c r="B480" s="62"/>
      <c r="C480" s="24"/>
      <c r="H480" s="24"/>
    </row>
    <row r="481" ht="15.75" customHeight="1">
      <c r="B481" s="62"/>
      <c r="C481" s="24"/>
      <c r="H481" s="24"/>
    </row>
    <row r="482" ht="15.75" customHeight="1">
      <c r="B482" s="62"/>
      <c r="C482" s="24"/>
      <c r="H482" s="24"/>
    </row>
    <row r="483" ht="15.75" customHeight="1">
      <c r="B483" s="62"/>
      <c r="C483" s="24"/>
      <c r="H483" s="24"/>
    </row>
    <row r="484" ht="15.75" customHeight="1">
      <c r="B484" s="62"/>
      <c r="C484" s="24"/>
      <c r="H484" s="24"/>
    </row>
    <row r="485" ht="15.75" customHeight="1">
      <c r="B485" s="62"/>
      <c r="C485" s="24"/>
      <c r="H485" s="24"/>
    </row>
    <row r="486" ht="15.75" customHeight="1">
      <c r="B486" s="62"/>
      <c r="C486" s="24"/>
      <c r="H486" s="24"/>
    </row>
    <row r="487" ht="15.75" customHeight="1">
      <c r="B487" s="62"/>
      <c r="C487" s="24"/>
      <c r="H487" s="24"/>
    </row>
    <row r="488" ht="15.75" customHeight="1">
      <c r="B488" s="62"/>
      <c r="C488" s="24"/>
      <c r="H488" s="24"/>
    </row>
    <row r="489" ht="15.75" customHeight="1">
      <c r="B489" s="62"/>
      <c r="C489" s="24"/>
      <c r="H489" s="24"/>
    </row>
    <row r="490" ht="15.75" customHeight="1">
      <c r="B490" s="62"/>
      <c r="C490" s="24"/>
      <c r="H490" s="24"/>
    </row>
    <row r="491" ht="15.75" customHeight="1">
      <c r="B491" s="62"/>
      <c r="C491" s="24"/>
      <c r="H491" s="24"/>
    </row>
    <row r="492" ht="15.75" customHeight="1">
      <c r="B492" s="62"/>
      <c r="C492" s="24"/>
      <c r="H492" s="24"/>
    </row>
    <row r="493" ht="15.75" customHeight="1">
      <c r="B493" s="62"/>
      <c r="C493" s="24"/>
      <c r="H493" s="24"/>
    </row>
    <row r="494" ht="15.75" customHeight="1">
      <c r="B494" s="62"/>
      <c r="C494" s="24"/>
      <c r="H494" s="24"/>
    </row>
    <row r="495" ht="15.75" customHeight="1">
      <c r="B495" s="62"/>
      <c r="C495" s="24"/>
      <c r="H495" s="24"/>
    </row>
    <row r="496" ht="15.75" customHeight="1">
      <c r="B496" s="62"/>
      <c r="C496" s="24"/>
      <c r="H496" s="24"/>
    </row>
    <row r="497" ht="15.75" customHeight="1">
      <c r="B497" s="62"/>
      <c r="C497" s="24"/>
      <c r="H497" s="24"/>
    </row>
    <row r="498" ht="15.75" customHeight="1">
      <c r="B498" s="62"/>
      <c r="C498" s="24"/>
      <c r="H498" s="24"/>
    </row>
    <row r="499" ht="15.75" customHeight="1">
      <c r="B499" s="62"/>
      <c r="C499" s="24"/>
      <c r="H499" s="24"/>
    </row>
    <row r="500" ht="15.75" customHeight="1">
      <c r="B500" s="62"/>
      <c r="C500" s="24"/>
      <c r="H500" s="24"/>
    </row>
    <row r="501" ht="15.75" customHeight="1">
      <c r="B501" s="62"/>
      <c r="C501" s="24"/>
      <c r="H501" s="24"/>
    </row>
    <row r="502" ht="15.75" customHeight="1">
      <c r="B502" s="62"/>
      <c r="C502" s="24"/>
      <c r="H502" s="24"/>
    </row>
    <row r="503" ht="15.75" customHeight="1">
      <c r="B503" s="62"/>
      <c r="C503" s="24"/>
      <c r="H503" s="24"/>
    </row>
    <row r="504" ht="15.75" customHeight="1">
      <c r="B504" s="62"/>
      <c r="C504" s="24"/>
      <c r="H504" s="24"/>
    </row>
    <row r="505" ht="15.75" customHeight="1">
      <c r="B505" s="62"/>
      <c r="C505" s="24"/>
      <c r="H505" s="24"/>
    </row>
    <row r="506" ht="15.75" customHeight="1">
      <c r="B506" s="62"/>
      <c r="C506" s="24"/>
      <c r="H506" s="24"/>
    </row>
    <row r="507" ht="15.75" customHeight="1">
      <c r="B507" s="62"/>
      <c r="C507" s="24"/>
      <c r="H507" s="24"/>
    </row>
    <row r="508" ht="15.75" customHeight="1">
      <c r="B508" s="62"/>
      <c r="C508" s="24"/>
      <c r="H508" s="24"/>
    </row>
    <row r="509" ht="15.75" customHeight="1">
      <c r="B509" s="62"/>
      <c r="C509" s="24"/>
      <c r="H509" s="24"/>
    </row>
    <row r="510" ht="15.75" customHeight="1">
      <c r="B510" s="62"/>
      <c r="C510" s="24"/>
      <c r="H510" s="24"/>
    </row>
    <row r="511" ht="15.75" customHeight="1">
      <c r="B511" s="62"/>
      <c r="C511" s="24"/>
      <c r="H511" s="24"/>
    </row>
    <row r="512" ht="15.75" customHeight="1">
      <c r="B512" s="62"/>
      <c r="C512" s="24"/>
      <c r="H512" s="24"/>
    </row>
    <row r="513" ht="15.75" customHeight="1">
      <c r="B513" s="62"/>
      <c r="C513" s="24"/>
      <c r="H513" s="24"/>
    </row>
    <row r="514" ht="15.75" customHeight="1">
      <c r="B514" s="62"/>
      <c r="C514" s="24"/>
      <c r="H514" s="24"/>
    </row>
    <row r="515" ht="15.75" customHeight="1">
      <c r="B515" s="62"/>
      <c r="C515" s="24"/>
      <c r="H515" s="24"/>
    </row>
    <row r="516" ht="15.75" customHeight="1">
      <c r="B516" s="62"/>
      <c r="C516" s="24"/>
      <c r="H516" s="24"/>
    </row>
    <row r="517" ht="15.75" customHeight="1">
      <c r="B517" s="62"/>
      <c r="C517" s="24"/>
      <c r="H517" s="24"/>
    </row>
    <row r="518" ht="15.75" customHeight="1">
      <c r="B518" s="62"/>
      <c r="C518" s="24"/>
      <c r="H518" s="24"/>
    </row>
    <row r="519" ht="15.75" customHeight="1">
      <c r="B519" s="62"/>
      <c r="C519" s="24"/>
      <c r="H519" s="24"/>
    </row>
    <row r="520" ht="15.75" customHeight="1">
      <c r="B520" s="62"/>
      <c r="C520" s="24"/>
      <c r="H520" s="24"/>
    </row>
    <row r="521" ht="15.75" customHeight="1">
      <c r="B521" s="62"/>
      <c r="C521" s="24"/>
      <c r="H521" s="24"/>
    </row>
    <row r="522" ht="15.75" customHeight="1">
      <c r="B522" s="62"/>
      <c r="C522" s="24"/>
      <c r="H522" s="24"/>
    </row>
    <row r="523" ht="15.75" customHeight="1">
      <c r="B523" s="62"/>
      <c r="C523" s="24"/>
      <c r="H523" s="24"/>
    </row>
    <row r="524" ht="15.75" customHeight="1">
      <c r="B524" s="62"/>
      <c r="C524" s="24"/>
      <c r="H524" s="24"/>
    </row>
    <row r="525" ht="15.75" customHeight="1">
      <c r="B525" s="62"/>
      <c r="C525" s="24"/>
      <c r="H525" s="24"/>
    </row>
    <row r="526" ht="15.75" customHeight="1">
      <c r="B526" s="62"/>
      <c r="C526" s="24"/>
      <c r="H526" s="24"/>
    </row>
    <row r="527" ht="15.75" customHeight="1">
      <c r="B527" s="62"/>
      <c r="C527" s="24"/>
      <c r="H527" s="24"/>
    </row>
    <row r="528" ht="15.75" customHeight="1">
      <c r="B528" s="62"/>
      <c r="C528" s="24"/>
      <c r="H528" s="24"/>
    </row>
    <row r="529" ht="15.75" customHeight="1">
      <c r="B529" s="62"/>
      <c r="C529" s="24"/>
      <c r="H529" s="24"/>
    </row>
    <row r="530" ht="15.75" customHeight="1">
      <c r="B530" s="62"/>
      <c r="C530" s="24"/>
      <c r="H530" s="24"/>
    </row>
    <row r="531" ht="15.75" customHeight="1">
      <c r="B531" s="62"/>
      <c r="C531" s="24"/>
      <c r="H531" s="24"/>
    </row>
    <row r="532" ht="15.75" customHeight="1">
      <c r="B532" s="62"/>
      <c r="C532" s="24"/>
      <c r="H532" s="24"/>
    </row>
    <row r="533" ht="15.75" customHeight="1">
      <c r="B533" s="62"/>
      <c r="C533" s="24"/>
      <c r="H533" s="24"/>
    </row>
    <row r="534" ht="15.75" customHeight="1">
      <c r="B534" s="62"/>
      <c r="C534" s="24"/>
      <c r="H534" s="24"/>
    </row>
    <row r="535" ht="15.75" customHeight="1">
      <c r="B535" s="62"/>
      <c r="C535" s="24"/>
      <c r="H535" s="24"/>
    </row>
    <row r="536" ht="15.75" customHeight="1">
      <c r="B536" s="62"/>
      <c r="C536" s="24"/>
      <c r="H536" s="24"/>
    </row>
    <row r="537" ht="15.75" customHeight="1">
      <c r="B537" s="62"/>
      <c r="C537" s="24"/>
      <c r="H537" s="24"/>
    </row>
    <row r="538" ht="15.75" customHeight="1">
      <c r="B538" s="62"/>
      <c r="C538" s="24"/>
      <c r="H538" s="24"/>
    </row>
    <row r="539" ht="15.75" customHeight="1">
      <c r="B539" s="62"/>
      <c r="C539" s="24"/>
      <c r="H539" s="24"/>
    </row>
    <row r="540" ht="15.75" customHeight="1">
      <c r="B540" s="62"/>
      <c r="C540" s="24"/>
      <c r="H540" s="24"/>
    </row>
    <row r="541" ht="15.75" customHeight="1">
      <c r="B541" s="62"/>
      <c r="C541" s="24"/>
      <c r="H541" s="24"/>
    </row>
    <row r="542" ht="15.75" customHeight="1">
      <c r="B542" s="62"/>
      <c r="C542" s="24"/>
      <c r="H542" s="24"/>
    </row>
    <row r="543" ht="15.75" customHeight="1">
      <c r="B543" s="62"/>
      <c r="C543" s="24"/>
      <c r="H543" s="24"/>
    </row>
    <row r="544" ht="15.75" customHeight="1">
      <c r="B544" s="62"/>
      <c r="C544" s="24"/>
      <c r="H544" s="24"/>
    </row>
    <row r="545" ht="15.75" customHeight="1">
      <c r="B545" s="62"/>
      <c r="C545" s="24"/>
      <c r="H545" s="24"/>
    </row>
    <row r="546" ht="15.75" customHeight="1">
      <c r="B546" s="62"/>
      <c r="C546" s="24"/>
      <c r="H546" s="24"/>
    </row>
    <row r="547" ht="15.75" customHeight="1">
      <c r="B547" s="62"/>
      <c r="C547" s="24"/>
      <c r="H547" s="24"/>
    </row>
    <row r="548" ht="15.75" customHeight="1">
      <c r="B548" s="62"/>
      <c r="C548" s="24"/>
      <c r="H548" s="24"/>
    </row>
    <row r="549" ht="15.75" customHeight="1">
      <c r="B549" s="62"/>
      <c r="C549" s="24"/>
      <c r="H549" s="24"/>
    </row>
    <row r="550" ht="15.75" customHeight="1">
      <c r="B550" s="62"/>
      <c r="C550" s="24"/>
      <c r="H550" s="24"/>
    </row>
    <row r="551" ht="15.75" customHeight="1">
      <c r="B551" s="62"/>
      <c r="C551" s="24"/>
      <c r="H551" s="24"/>
    </row>
    <row r="552" ht="15.75" customHeight="1">
      <c r="B552" s="62"/>
      <c r="C552" s="24"/>
      <c r="H552" s="24"/>
    </row>
    <row r="553" ht="15.75" customHeight="1">
      <c r="B553" s="62"/>
      <c r="C553" s="24"/>
      <c r="H553" s="24"/>
    </row>
    <row r="554" ht="15.75" customHeight="1">
      <c r="B554" s="62"/>
      <c r="C554" s="24"/>
      <c r="H554" s="24"/>
    </row>
    <row r="555" ht="15.75" customHeight="1">
      <c r="B555" s="62"/>
      <c r="C555" s="24"/>
      <c r="H555" s="24"/>
    </row>
    <row r="556" ht="15.75" customHeight="1">
      <c r="B556" s="62"/>
      <c r="C556" s="24"/>
      <c r="H556" s="24"/>
    </row>
    <row r="557" ht="15.75" customHeight="1">
      <c r="B557" s="62"/>
      <c r="C557" s="24"/>
      <c r="H557" s="24"/>
    </row>
    <row r="558" ht="15.75" customHeight="1">
      <c r="B558" s="62"/>
      <c r="C558" s="24"/>
      <c r="H558" s="24"/>
    </row>
    <row r="559" ht="15.75" customHeight="1">
      <c r="B559" s="62"/>
      <c r="C559" s="24"/>
      <c r="H559" s="24"/>
    </row>
    <row r="560" ht="15.75" customHeight="1">
      <c r="B560" s="62"/>
      <c r="C560" s="24"/>
      <c r="H560" s="24"/>
    </row>
    <row r="561" ht="15.75" customHeight="1">
      <c r="B561" s="62"/>
      <c r="C561" s="24"/>
      <c r="H561" s="24"/>
    </row>
    <row r="562" ht="15.75" customHeight="1">
      <c r="B562" s="62"/>
      <c r="C562" s="24"/>
      <c r="H562" s="24"/>
    </row>
    <row r="563" ht="15.75" customHeight="1">
      <c r="B563" s="62"/>
      <c r="C563" s="24"/>
      <c r="H563" s="24"/>
    </row>
    <row r="564" ht="15.75" customHeight="1">
      <c r="B564" s="62"/>
      <c r="C564" s="24"/>
      <c r="H564" s="24"/>
    </row>
    <row r="565" ht="15.75" customHeight="1">
      <c r="B565" s="62"/>
      <c r="C565" s="24"/>
      <c r="H565" s="24"/>
    </row>
    <row r="566" ht="15.75" customHeight="1">
      <c r="B566" s="62"/>
      <c r="C566" s="24"/>
      <c r="H566" s="24"/>
    </row>
    <row r="567" ht="15.75" customHeight="1">
      <c r="B567" s="62"/>
      <c r="C567" s="24"/>
      <c r="H567" s="24"/>
    </row>
    <row r="568" ht="15.75" customHeight="1">
      <c r="B568" s="62"/>
      <c r="C568" s="24"/>
      <c r="H568" s="24"/>
    </row>
    <row r="569" ht="15.75" customHeight="1">
      <c r="B569" s="62"/>
      <c r="C569" s="24"/>
      <c r="H569" s="24"/>
    </row>
    <row r="570" ht="15.75" customHeight="1">
      <c r="B570" s="62"/>
      <c r="C570" s="24"/>
      <c r="H570" s="24"/>
    </row>
    <row r="571" ht="15.75" customHeight="1">
      <c r="B571" s="62"/>
      <c r="C571" s="24"/>
      <c r="H571" s="24"/>
    </row>
    <row r="572" ht="15.75" customHeight="1">
      <c r="B572" s="62"/>
      <c r="C572" s="24"/>
      <c r="H572" s="24"/>
    </row>
    <row r="573" ht="15.75" customHeight="1">
      <c r="B573" s="62"/>
      <c r="C573" s="24"/>
      <c r="H573" s="24"/>
    </row>
    <row r="574" ht="15.75" customHeight="1">
      <c r="B574" s="62"/>
      <c r="C574" s="24"/>
      <c r="H574" s="24"/>
    </row>
    <row r="575" ht="15.75" customHeight="1">
      <c r="B575" s="62"/>
      <c r="C575" s="24"/>
      <c r="H575" s="24"/>
    </row>
    <row r="576" ht="15.75" customHeight="1">
      <c r="B576" s="62"/>
      <c r="C576" s="24"/>
      <c r="H576" s="24"/>
    </row>
    <row r="577" ht="15.75" customHeight="1">
      <c r="B577" s="62"/>
      <c r="C577" s="24"/>
      <c r="H577" s="24"/>
    </row>
    <row r="578" ht="15.75" customHeight="1">
      <c r="B578" s="62"/>
      <c r="C578" s="24"/>
      <c r="H578" s="24"/>
    </row>
    <row r="579" ht="15.75" customHeight="1">
      <c r="B579" s="62"/>
      <c r="C579" s="24"/>
      <c r="H579" s="24"/>
    </row>
    <row r="580" ht="15.75" customHeight="1">
      <c r="B580" s="62"/>
      <c r="C580" s="24"/>
      <c r="H580" s="24"/>
    </row>
    <row r="581" ht="15.75" customHeight="1">
      <c r="B581" s="62"/>
      <c r="C581" s="24"/>
      <c r="H581" s="24"/>
    </row>
    <row r="582" ht="15.75" customHeight="1">
      <c r="B582" s="62"/>
      <c r="C582" s="24"/>
      <c r="H582" s="24"/>
    </row>
    <row r="583" ht="15.75" customHeight="1">
      <c r="B583" s="62"/>
      <c r="C583" s="24"/>
      <c r="H583" s="24"/>
    </row>
    <row r="584" ht="15.75" customHeight="1">
      <c r="B584" s="62"/>
      <c r="C584" s="24"/>
      <c r="H584" s="24"/>
    </row>
    <row r="585" ht="15.75" customHeight="1">
      <c r="B585" s="62"/>
      <c r="C585" s="24"/>
      <c r="H585" s="24"/>
    </row>
    <row r="586" ht="15.75" customHeight="1">
      <c r="B586" s="62"/>
      <c r="C586" s="24"/>
      <c r="H586" s="24"/>
    </row>
    <row r="587" ht="15.75" customHeight="1">
      <c r="B587" s="62"/>
      <c r="C587" s="24"/>
      <c r="H587" s="24"/>
    </row>
    <row r="588" ht="15.75" customHeight="1">
      <c r="B588" s="62"/>
      <c r="C588" s="24"/>
      <c r="H588" s="24"/>
    </row>
    <row r="589" ht="15.75" customHeight="1">
      <c r="B589" s="62"/>
      <c r="C589" s="24"/>
      <c r="H589" s="24"/>
    </row>
    <row r="590" ht="15.75" customHeight="1">
      <c r="B590" s="62"/>
      <c r="C590" s="24"/>
      <c r="H590" s="24"/>
    </row>
    <row r="591" ht="15.75" customHeight="1">
      <c r="B591" s="62"/>
      <c r="C591" s="24"/>
      <c r="H591" s="24"/>
    </row>
    <row r="592" ht="15.75" customHeight="1">
      <c r="B592" s="62"/>
      <c r="C592" s="24"/>
      <c r="H592" s="24"/>
    </row>
    <row r="593" ht="15.75" customHeight="1">
      <c r="B593" s="62"/>
      <c r="C593" s="24"/>
      <c r="H593" s="24"/>
    </row>
    <row r="594" ht="15.75" customHeight="1">
      <c r="B594" s="62"/>
      <c r="C594" s="24"/>
      <c r="H594" s="24"/>
    </row>
    <row r="595" ht="15.75" customHeight="1">
      <c r="B595" s="62"/>
      <c r="C595" s="24"/>
      <c r="H595" s="24"/>
    </row>
    <row r="596" ht="15.75" customHeight="1">
      <c r="B596" s="62"/>
      <c r="C596" s="24"/>
      <c r="H596" s="24"/>
    </row>
    <row r="597" ht="15.75" customHeight="1">
      <c r="B597" s="62"/>
      <c r="C597" s="24"/>
      <c r="H597" s="24"/>
    </row>
    <row r="598" ht="15.75" customHeight="1">
      <c r="B598" s="62"/>
      <c r="C598" s="24"/>
      <c r="H598" s="24"/>
    </row>
    <row r="599" ht="15.75" customHeight="1">
      <c r="B599" s="62"/>
      <c r="C599" s="24"/>
      <c r="H599" s="24"/>
    </row>
    <row r="600" ht="15.75" customHeight="1">
      <c r="B600" s="62"/>
      <c r="C600" s="24"/>
      <c r="H600" s="24"/>
    </row>
    <row r="601" ht="15.75" customHeight="1">
      <c r="B601" s="62"/>
      <c r="C601" s="24"/>
      <c r="H601" s="24"/>
    </row>
    <row r="602" ht="15.75" customHeight="1">
      <c r="B602" s="62"/>
      <c r="C602" s="24"/>
      <c r="H602" s="24"/>
    </row>
    <row r="603" ht="15.75" customHeight="1">
      <c r="B603" s="62"/>
      <c r="C603" s="24"/>
      <c r="H603" s="24"/>
    </row>
    <row r="604" ht="15.75" customHeight="1">
      <c r="B604" s="62"/>
      <c r="C604" s="24"/>
      <c r="H604" s="24"/>
    </row>
    <row r="605" ht="15.75" customHeight="1">
      <c r="B605" s="62"/>
      <c r="C605" s="24"/>
      <c r="H605" s="24"/>
    </row>
    <row r="606" ht="15.75" customHeight="1">
      <c r="B606" s="62"/>
      <c r="C606" s="24"/>
      <c r="H606" s="24"/>
    </row>
    <row r="607" ht="15.75" customHeight="1">
      <c r="B607" s="62"/>
      <c r="C607" s="24"/>
      <c r="H607" s="24"/>
    </row>
    <row r="608" ht="15.75" customHeight="1">
      <c r="B608" s="62"/>
      <c r="C608" s="24"/>
      <c r="H608" s="24"/>
    </row>
    <row r="609" ht="15.75" customHeight="1">
      <c r="B609" s="62"/>
      <c r="C609" s="24"/>
      <c r="H609" s="24"/>
    </row>
    <row r="610" ht="15.75" customHeight="1">
      <c r="B610" s="62"/>
      <c r="C610" s="24"/>
      <c r="H610" s="24"/>
    </row>
    <row r="611" ht="15.75" customHeight="1">
      <c r="B611" s="62"/>
      <c r="C611" s="24"/>
      <c r="H611" s="24"/>
    </row>
    <row r="612" ht="15.75" customHeight="1">
      <c r="B612" s="62"/>
      <c r="C612" s="24"/>
      <c r="H612" s="24"/>
    </row>
    <row r="613" ht="15.75" customHeight="1">
      <c r="B613" s="62"/>
      <c r="C613" s="24"/>
      <c r="H613" s="24"/>
    </row>
    <row r="614" ht="15.75" customHeight="1">
      <c r="B614" s="62"/>
      <c r="C614" s="24"/>
      <c r="H614" s="24"/>
    </row>
    <row r="615" ht="15.75" customHeight="1">
      <c r="B615" s="62"/>
      <c r="C615" s="24"/>
      <c r="H615" s="24"/>
    </row>
    <row r="616" ht="15.75" customHeight="1">
      <c r="B616" s="62"/>
      <c r="C616" s="24"/>
      <c r="H616" s="24"/>
    </row>
    <row r="617" ht="15.75" customHeight="1">
      <c r="B617" s="62"/>
      <c r="C617" s="24"/>
      <c r="H617" s="24"/>
    </row>
    <row r="618" ht="15.75" customHeight="1">
      <c r="B618" s="62"/>
      <c r="C618" s="24"/>
      <c r="H618" s="24"/>
    </row>
    <row r="619" ht="15.75" customHeight="1">
      <c r="B619" s="62"/>
      <c r="C619" s="24"/>
      <c r="H619" s="24"/>
    </row>
    <row r="620" ht="15.75" customHeight="1">
      <c r="B620" s="62"/>
      <c r="C620" s="24"/>
      <c r="H620" s="24"/>
    </row>
    <row r="621" ht="15.75" customHeight="1">
      <c r="B621" s="62"/>
      <c r="C621" s="24"/>
      <c r="H621" s="24"/>
    </row>
    <row r="622" ht="15.75" customHeight="1">
      <c r="B622" s="62"/>
      <c r="C622" s="24"/>
      <c r="H622" s="24"/>
    </row>
    <row r="623" ht="15.75" customHeight="1">
      <c r="B623" s="62"/>
      <c r="C623" s="24"/>
      <c r="H623" s="24"/>
    </row>
    <row r="624" ht="15.75" customHeight="1">
      <c r="B624" s="62"/>
      <c r="C624" s="24"/>
      <c r="H624" s="24"/>
    </row>
    <row r="625" ht="15.75" customHeight="1">
      <c r="B625" s="62"/>
      <c r="C625" s="24"/>
      <c r="H625" s="24"/>
    </row>
    <row r="626" ht="15.75" customHeight="1">
      <c r="B626" s="62"/>
      <c r="C626" s="24"/>
      <c r="H626" s="24"/>
    </row>
    <row r="627" ht="15.75" customHeight="1">
      <c r="B627" s="62"/>
      <c r="C627" s="24"/>
      <c r="H627" s="24"/>
    </row>
    <row r="628" ht="15.75" customHeight="1">
      <c r="B628" s="62"/>
      <c r="C628" s="24"/>
      <c r="H628" s="24"/>
    </row>
    <row r="629" ht="15.75" customHeight="1">
      <c r="B629" s="62"/>
      <c r="C629" s="24"/>
      <c r="H629" s="24"/>
    </row>
    <row r="630" ht="15.75" customHeight="1">
      <c r="B630" s="62"/>
      <c r="C630" s="24"/>
      <c r="H630" s="24"/>
    </row>
    <row r="631" ht="15.75" customHeight="1">
      <c r="B631" s="62"/>
      <c r="C631" s="24"/>
      <c r="H631" s="24"/>
    </row>
    <row r="632" ht="15.75" customHeight="1">
      <c r="B632" s="62"/>
      <c r="C632" s="24"/>
      <c r="H632" s="24"/>
    </row>
    <row r="633" ht="15.75" customHeight="1">
      <c r="B633" s="62"/>
      <c r="C633" s="24"/>
      <c r="H633" s="24"/>
    </row>
    <row r="634" ht="15.75" customHeight="1">
      <c r="B634" s="62"/>
      <c r="C634" s="24"/>
      <c r="H634" s="24"/>
    </row>
    <row r="635" ht="15.75" customHeight="1">
      <c r="B635" s="62"/>
      <c r="C635" s="24"/>
      <c r="H635" s="24"/>
    </row>
    <row r="636" ht="15.75" customHeight="1">
      <c r="B636" s="62"/>
      <c r="C636" s="24"/>
      <c r="H636" s="24"/>
    </row>
    <row r="637" ht="15.75" customHeight="1">
      <c r="B637" s="62"/>
      <c r="C637" s="24"/>
      <c r="H637" s="24"/>
    </row>
    <row r="638" ht="15.75" customHeight="1">
      <c r="B638" s="62"/>
      <c r="C638" s="24"/>
      <c r="H638" s="24"/>
    </row>
    <row r="639" ht="15.75" customHeight="1">
      <c r="B639" s="62"/>
      <c r="C639" s="24"/>
      <c r="H639" s="24"/>
    </row>
    <row r="640" ht="15.75" customHeight="1">
      <c r="B640" s="62"/>
      <c r="C640" s="24"/>
      <c r="H640" s="24"/>
    </row>
    <row r="641" ht="15.75" customHeight="1">
      <c r="B641" s="62"/>
      <c r="C641" s="24"/>
      <c r="H641" s="24"/>
    </row>
    <row r="642" ht="15.75" customHeight="1">
      <c r="B642" s="62"/>
      <c r="C642" s="24"/>
      <c r="H642" s="24"/>
    </row>
    <row r="643" ht="15.75" customHeight="1">
      <c r="B643" s="62"/>
      <c r="C643" s="24"/>
      <c r="H643" s="24"/>
    </row>
    <row r="644" ht="15.75" customHeight="1">
      <c r="B644" s="62"/>
      <c r="C644" s="24"/>
      <c r="H644" s="24"/>
    </row>
    <row r="645" ht="15.75" customHeight="1">
      <c r="B645" s="62"/>
      <c r="C645" s="24"/>
      <c r="H645" s="24"/>
    </row>
    <row r="646" ht="15.75" customHeight="1">
      <c r="B646" s="62"/>
      <c r="C646" s="24"/>
      <c r="H646" s="24"/>
    </row>
    <row r="647" ht="15.75" customHeight="1">
      <c r="B647" s="62"/>
      <c r="C647" s="24"/>
      <c r="H647" s="24"/>
    </row>
    <row r="648" ht="15.75" customHeight="1">
      <c r="B648" s="62"/>
      <c r="C648" s="24"/>
      <c r="H648" s="24"/>
    </row>
    <row r="649" ht="15.75" customHeight="1">
      <c r="B649" s="62"/>
      <c r="C649" s="24"/>
      <c r="H649" s="24"/>
    </row>
    <row r="650" ht="15.75" customHeight="1">
      <c r="B650" s="62"/>
      <c r="C650" s="24"/>
      <c r="H650" s="24"/>
    </row>
    <row r="651" ht="15.75" customHeight="1">
      <c r="B651" s="62"/>
      <c r="C651" s="24"/>
      <c r="H651" s="24"/>
    </row>
    <row r="652" ht="15.75" customHeight="1">
      <c r="B652" s="62"/>
      <c r="C652" s="24"/>
      <c r="H652" s="24"/>
    </row>
    <row r="653" ht="15.75" customHeight="1">
      <c r="B653" s="62"/>
      <c r="C653" s="24"/>
      <c r="H653" s="24"/>
    </row>
    <row r="654" ht="15.75" customHeight="1">
      <c r="B654" s="62"/>
      <c r="C654" s="24"/>
      <c r="H654" s="24"/>
    </row>
    <row r="655" ht="15.75" customHeight="1">
      <c r="B655" s="62"/>
      <c r="C655" s="24"/>
      <c r="H655" s="24"/>
    </row>
    <row r="656" ht="15.75" customHeight="1">
      <c r="B656" s="62"/>
      <c r="C656" s="24"/>
      <c r="H656" s="24"/>
    </row>
    <row r="657" ht="15.75" customHeight="1">
      <c r="B657" s="62"/>
      <c r="C657" s="24"/>
      <c r="H657" s="24"/>
    </row>
    <row r="658" ht="15.75" customHeight="1">
      <c r="B658" s="62"/>
      <c r="C658" s="24"/>
      <c r="H658" s="24"/>
    </row>
    <row r="659" ht="15.75" customHeight="1">
      <c r="B659" s="62"/>
      <c r="C659" s="24"/>
      <c r="H659" s="24"/>
    </row>
    <row r="660" ht="15.75" customHeight="1">
      <c r="B660" s="62"/>
      <c r="C660" s="24"/>
      <c r="H660" s="24"/>
    </row>
    <row r="661" ht="15.75" customHeight="1">
      <c r="B661" s="62"/>
      <c r="C661" s="24"/>
      <c r="H661" s="24"/>
    </row>
    <row r="662" ht="15.75" customHeight="1">
      <c r="B662" s="62"/>
      <c r="C662" s="24"/>
      <c r="H662" s="24"/>
    </row>
    <row r="663" ht="15.75" customHeight="1">
      <c r="B663" s="62"/>
      <c r="C663" s="24"/>
      <c r="H663" s="24"/>
    </row>
    <row r="664" ht="15.75" customHeight="1">
      <c r="B664" s="62"/>
      <c r="C664" s="24"/>
      <c r="H664" s="24"/>
    </row>
    <row r="665" ht="15.75" customHeight="1">
      <c r="B665" s="62"/>
      <c r="C665" s="24"/>
      <c r="H665" s="24"/>
    </row>
    <row r="666" ht="15.75" customHeight="1">
      <c r="B666" s="62"/>
      <c r="C666" s="24"/>
      <c r="H666" s="24"/>
    </row>
    <row r="667" ht="15.75" customHeight="1">
      <c r="B667" s="62"/>
      <c r="C667" s="24"/>
      <c r="H667" s="24"/>
    </row>
    <row r="668" ht="15.75" customHeight="1">
      <c r="B668" s="62"/>
      <c r="C668" s="24"/>
      <c r="H668" s="24"/>
    </row>
    <row r="669" ht="15.75" customHeight="1">
      <c r="B669" s="62"/>
      <c r="C669" s="24"/>
      <c r="H669" s="24"/>
    </row>
    <row r="670" ht="15.75" customHeight="1">
      <c r="B670" s="62"/>
      <c r="C670" s="24"/>
      <c r="H670" s="24"/>
    </row>
    <row r="671" ht="15.75" customHeight="1">
      <c r="B671" s="62"/>
      <c r="C671" s="24"/>
      <c r="H671" s="24"/>
    </row>
    <row r="672" ht="15.75" customHeight="1">
      <c r="B672" s="62"/>
      <c r="C672" s="24"/>
      <c r="H672" s="24"/>
    </row>
    <row r="673" ht="15.75" customHeight="1">
      <c r="B673" s="62"/>
      <c r="C673" s="24"/>
      <c r="H673" s="24"/>
    </row>
    <row r="674" ht="15.75" customHeight="1">
      <c r="B674" s="62"/>
      <c r="C674" s="24"/>
      <c r="H674" s="24"/>
    </row>
    <row r="675" ht="15.75" customHeight="1">
      <c r="B675" s="62"/>
      <c r="C675" s="24"/>
      <c r="H675" s="24"/>
    </row>
    <row r="676" ht="15.75" customHeight="1">
      <c r="B676" s="62"/>
      <c r="C676" s="24"/>
      <c r="H676" s="24"/>
    </row>
    <row r="677" ht="15.75" customHeight="1">
      <c r="B677" s="62"/>
      <c r="C677" s="24"/>
      <c r="H677" s="24"/>
    </row>
    <row r="678" ht="15.75" customHeight="1">
      <c r="B678" s="62"/>
      <c r="C678" s="24"/>
      <c r="H678" s="24"/>
    </row>
    <row r="679" ht="15.75" customHeight="1">
      <c r="B679" s="62"/>
      <c r="C679" s="24"/>
      <c r="H679" s="24"/>
    </row>
    <row r="680" ht="15.75" customHeight="1">
      <c r="B680" s="62"/>
      <c r="C680" s="24"/>
      <c r="H680" s="24"/>
    </row>
    <row r="681" ht="15.75" customHeight="1">
      <c r="B681" s="62"/>
      <c r="C681" s="24"/>
      <c r="H681" s="24"/>
    </row>
    <row r="682" ht="15.75" customHeight="1">
      <c r="B682" s="62"/>
      <c r="C682" s="24"/>
      <c r="H682" s="24"/>
    </row>
    <row r="683" ht="15.75" customHeight="1">
      <c r="B683" s="62"/>
      <c r="C683" s="24"/>
      <c r="H683" s="24"/>
    </row>
    <row r="684" ht="15.75" customHeight="1">
      <c r="B684" s="62"/>
      <c r="C684" s="24"/>
      <c r="H684" s="24"/>
    </row>
    <row r="685" ht="15.75" customHeight="1">
      <c r="B685" s="62"/>
      <c r="C685" s="24"/>
      <c r="H685" s="24"/>
    </row>
    <row r="686" ht="15.75" customHeight="1">
      <c r="B686" s="62"/>
      <c r="C686" s="24"/>
      <c r="H686" s="24"/>
    </row>
    <row r="687" ht="15.75" customHeight="1">
      <c r="B687" s="62"/>
      <c r="C687" s="24"/>
      <c r="H687" s="24"/>
    </row>
    <row r="688" ht="15.75" customHeight="1">
      <c r="B688" s="62"/>
      <c r="C688" s="24"/>
      <c r="H688" s="24"/>
    </row>
    <row r="689" ht="15.75" customHeight="1">
      <c r="B689" s="62"/>
      <c r="C689" s="24"/>
      <c r="H689" s="24"/>
    </row>
    <row r="690" ht="15.75" customHeight="1">
      <c r="B690" s="62"/>
      <c r="C690" s="24"/>
      <c r="H690" s="24"/>
    </row>
    <row r="691" ht="15.75" customHeight="1">
      <c r="B691" s="62"/>
      <c r="C691" s="24"/>
      <c r="H691" s="24"/>
    </row>
    <row r="692" ht="15.75" customHeight="1">
      <c r="B692" s="62"/>
      <c r="C692" s="24"/>
      <c r="H692" s="24"/>
    </row>
    <row r="693" ht="15.75" customHeight="1">
      <c r="B693" s="62"/>
      <c r="C693" s="24"/>
      <c r="H693" s="24"/>
    </row>
    <row r="694" ht="15.75" customHeight="1">
      <c r="B694" s="62"/>
      <c r="C694" s="24"/>
      <c r="H694" s="24"/>
    </row>
    <row r="695" ht="15.75" customHeight="1">
      <c r="B695" s="62"/>
      <c r="C695" s="24"/>
      <c r="H695" s="24"/>
    </row>
    <row r="696" ht="15.75" customHeight="1">
      <c r="B696" s="62"/>
      <c r="C696" s="24"/>
      <c r="H696" s="24"/>
    </row>
    <row r="697" ht="15.75" customHeight="1">
      <c r="B697" s="62"/>
      <c r="C697" s="24"/>
      <c r="H697" s="24"/>
    </row>
    <row r="698" ht="15.75" customHeight="1">
      <c r="B698" s="62"/>
      <c r="C698" s="24"/>
      <c r="H698" s="24"/>
    </row>
    <row r="699" ht="15.75" customHeight="1">
      <c r="B699" s="62"/>
      <c r="C699" s="24"/>
      <c r="H699" s="24"/>
    </row>
    <row r="700" ht="15.75" customHeight="1">
      <c r="B700" s="62"/>
      <c r="C700" s="24"/>
      <c r="H700" s="24"/>
    </row>
    <row r="701" ht="15.75" customHeight="1">
      <c r="B701" s="62"/>
      <c r="C701" s="24"/>
      <c r="H701" s="24"/>
    </row>
    <row r="702" ht="15.75" customHeight="1">
      <c r="B702" s="62"/>
      <c r="C702" s="24"/>
      <c r="H702" s="24"/>
    </row>
    <row r="703" ht="15.75" customHeight="1">
      <c r="B703" s="62"/>
      <c r="C703" s="24"/>
      <c r="H703" s="24"/>
    </row>
    <row r="704" ht="15.75" customHeight="1">
      <c r="B704" s="62"/>
      <c r="C704" s="24"/>
      <c r="H704" s="24"/>
    </row>
    <row r="705" ht="15.75" customHeight="1">
      <c r="B705" s="62"/>
      <c r="C705" s="24"/>
      <c r="H705" s="24"/>
    </row>
    <row r="706" ht="15.75" customHeight="1">
      <c r="B706" s="62"/>
      <c r="C706" s="24"/>
      <c r="H706" s="24"/>
    </row>
    <row r="707" ht="15.75" customHeight="1">
      <c r="B707" s="62"/>
      <c r="C707" s="24"/>
      <c r="H707" s="24"/>
    </row>
    <row r="708" ht="15.75" customHeight="1">
      <c r="B708" s="62"/>
      <c r="C708" s="24"/>
      <c r="H708" s="24"/>
    </row>
    <row r="709" ht="15.75" customHeight="1">
      <c r="B709" s="62"/>
      <c r="C709" s="24"/>
      <c r="H709" s="24"/>
    </row>
    <row r="710" ht="15.75" customHeight="1">
      <c r="B710" s="62"/>
      <c r="C710" s="24"/>
      <c r="H710" s="24"/>
    </row>
    <row r="711" ht="15.75" customHeight="1">
      <c r="B711" s="62"/>
      <c r="C711" s="24"/>
      <c r="H711" s="24"/>
    </row>
    <row r="712" ht="15.75" customHeight="1">
      <c r="B712" s="62"/>
      <c r="C712" s="24"/>
      <c r="H712" s="24"/>
    </row>
    <row r="713" ht="15.75" customHeight="1">
      <c r="B713" s="62"/>
      <c r="C713" s="24"/>
      <c r="H713" s="24"/>
    </row>
    <row r="714" ht="15.75" customHeight="1">
      <c r="B714" s="62"/>
      <c r="C714" s="24"/>
      <c r="H714" s="24"/>
    </row>
    <row r="715" ht="15.75" customHeight="1">
      <c r="B715" s="62"/>
      <c r="C715" s="24"/>
      <c r="H715" s="24"/>
    </row>
    <row r="716" ht="15.75" customHeight="1">
      <c r="B716" s="62"/>
      <c r="C716" s="24"/>
      <c r="H716" s="24"/>
    </row>
    <row r="717" ht="15.75" customHeight="1">
      <c r="B717" s="62"/>
      <c r="C717" s="24"/>
      <c r="H717" s="24"/>
    </row>
    <row r="718" ht="15.75" customHeight="1">
      <c r="B718" s="62"/>
      <c r="C718" s="24"/>
      <c r="H718" s="24"/>
    </row>
    <row r="719" ht="15.75" customHeight="1">
      <c r="B719" s="62"/>
      <c r="C719" s="24"/>
      <c r="H719" s="24"/>
    </row>
    <row r="720" ht="15.75" customHeight="1">
      <c r="B720" s="62"/>
      <c r="C720" s="24"/>
      <c r="H720" s="24"/>
    </row>
    <row r="721" ht="15.75" customHeight="1">
      <c r="B721" s="62"/>
      <c r="C721" s="24"/>
      <c r="H721" s="24"/>
    </row>
    <row r="722" ht="15.75" customHeight="1">
      <c r="B722" s="62"/>
      <c r="C722" s="24"/>
      <c r="H722" s="24"/>
    </row>
    <row r="723" ht="15.75" customHeight="1">
      <c r="B723" s="62"/>
      <c r="C723" s="24"/>
      <c r="H723" s="24"/>
    </row>
    <row r="724" ht="15.75" customHeight="1">
      <c r="B724" s="62"/>
      <c r="C724" s="24"/>
      <c r="H724" s="24"/>
    </row>
    <row r="725" ht="15.75" customHeight="1">
      <c r="B725" s="62"/>
      <c r="C725" s="24"/>
      <c r="H725" s="24"/>
    </row>
    <row r="726" ht="15.75" customHeight="1">
      <c r="B726" s="62"/>
      <c r="C726" s="24"/>
      <c r="H726" s="24"/>
    </row>
    <row r="727" ht="15.75" customHeight="1">
      <c r="B727" s="62"/>
      <c r="C727" s="24"/>
      <c r="H727" s="24"/>
    </row>
    <row r="728" ht="15.75" customHeight="1">
      <c r="B728" s="62"/>
      <c r="C728" s="24"/>
      <c r="H728" s="24"/>
    </row>
    <row r="729" ht="15.75" customHeight="1">
      <c r="B729" s="62"/>
      <c r="C729" s="24"/>
      <c r="H729" s="24"/>
    </row>
    <row r="730" ht="15.75" customHeight="1">
      <c r="B730" s="62"/>
      <c r="C730" s="24"/>
      <c r="H730" s="24"/>
    </row>
    <row r="731" ht="15.75" customHeight="1">
      <c r="B731" s="62"/>
      <c r="C731" s="24"/>
      <c r="H731" s="24"/>
    </row>
    <row r="732" ht="15.75" customHeight="1">
      <c r="B732" s="62"/>
      <c r="C732" s="24"/>
      <c r="H732" s="24"/>
    </row>
    <row r="733" ht="15.75" customHeight="1">
      <c r="B733" s="62"/>
      <c r="C733" s="24"/>
      <c r="H733" s="24"/>
    </row>
    <row r="734" ht="15.75" customHeight="1">
      <c r="B734" s="62"/>
      <c r="C734" s="24"/>
      <c r="H734" s="24"/>
    </row>
    <row r="735" ht="15.75" customHeight="1">
      <c r="B735" s="62"/>
      <c r="C735" s="24"/>
      <c r="H735" s="24"/>
    </row>
    <row r="736" ht="15.75" customHeight="1">
      <c r="B736" s="62"/>
      <c r="C736" s="24"/>
      <c r="H736" s="24"/>
    </row>
    <row r="737" ht="15.75" customHeight="1">
      <c r="B737" s="62"/>
      <c r="C737" s="24"/>
      <c r="H737" s="24"/>
    </row>
    <row r="738" ht="15.75" customHeight="1">
      <c r="B738" s="62"/>
      <c r="C738" s="24"/>
      <c r="H738" s="24"/>
    </row>
    <row r="739" ht="15.75" customHeight="1">
      <c r="B739" s="62"/>
      <c r="C739" s="24"/>
      <c r="H739" s="24"/>
    </row>
    <row r="740" ht="15.75" customHeight="1">
      <c r="B740" s="62"/>
      <c r="C740" s="24"/>
      <c r="H740" s="24"/>
    </row>
    <row r="741" ht="15.75" customHeight="1">
      <c r="B741" s="62"/>
      <c r="C741" s="24"/>
      <c r="H741" s="24"/>
    </row>
    <row r="742" ht="15.75" customHeight="1">
      <c r="B742" s="62"/>
      <c r="C742" s="24"/>
      <c r="H742" s="24"/>
    </row>
    <row r="743" ht="15.75" customHeight="1">
      <c r="B743" s="62"/>
      <c r="C743" s="24"/>
      <c r="H743" s="24"/>
    </row>
    <row r="744" ht="15.75" customHeight="1">
      <c r="B744" s="62"/>
      <c r="C744" s="24"/>
      <c r="H744" s="24"/>
    </row>
    <row r="745" ht="15.75" customHeight="1">
      <c r="B745" s="62"/>
      <c r="C745" s="24"/>
      <c r="H745" s="24"/>
    </row>
    <row r="746" ht="15.75" customHeight="1">
      <c r="B746" s="62"/>
      <c r="C746" s="24"/>
      <c r="H746" s="24"/>
    </row>
    <row r="747" ht="15.75" customHeight="1">
      <c r="B747" s="62"/>
      <c r="C747" s="24"/>
      <c r="H747" s="24"/>
    </row>
    <row r="748" ht="15.75" customHeight="1">
      <c r="B748" s="62"/>
      <c r="C748" s="24"/>
      <c r="H748" s="24"/>
    </row>
    <row r="749" ht="15.75" customHeight="1">
      <c r="B749" s="62"/>
      <c r="C749" s="24"/>
      <c r="H749" s="24"/>
    </row>
    <row r="750" ht="15.75" customHeight="1">
      <c r="B750" s="62"/>
      <c r="C750" s="24"/>
      <c r="H750" s="24"/>
    </row>
    <row r="751" ht="15.75" customHeight="1">
      <c r="B751" s="62"/>
      <c r="C751" s="24"/>
      <c r="H751" s="24"/>
    </row>
    <row r="752" ht="15.75" customHeight="1">
      <c r="B752" s="62"/>
      <c r="C752" s="24"/>
      <c r="H752" s="24"/>
    </row>
    <row r="753" ht="15.75" customHeight="1">
      <c r="B753" s="62"/>
      <c r="C753" s="24"/>
      <c r="H753" s="24"/>
    </row>
    <row r="754" ht="15.75" customHeight="1">
      <c r="B754" s="62"/>
      <c r="C754" s="24"/>
      <c r="H754" s="24"/>
    </row>
    <row r="755" ht="15.75" customHeight="1">
      <c r="B755" s="62"/>
      <c r="C755" s="24"/>
      <c r="H755" s="24"/>
    </row>
    <row r="756" ht="15.75" customHeight="1">
      <c r="B756" s="62"/>
      <c r="C756" s="24"/>
      <c r="H756" s="24"/>
    </row>
    <row r="757" ht="15.75" customHeight="1">
      <c r="B757" s="62"/>
      <c r="C757" s="24"/>
      <c r="H757" s="24"/>
    </row>
    <row r="758" ht="15.75" customHeight="1">
      <c r="B758" s="62"/>
      <c r="C758" s="24"/>
      <c r="H758" s="24"/>
    </row>
    <row r="759" ht="15.75" customHeight="1">
      <c r="B759" s="62"/>
      <c r="C759" s="24"/>
      <c r="H759" s="24"/>
    </row>
    <row r="760" ht="15.75" customHeight="1">
      <c r="B760" s="62"/>
      <c r="C760" s="24"/>
      <c r="H760" s="24"/>
    </row>
    <row r="761" ht="15.75" customHeight="1">
      <c r="B761" s="62"/>
      <c r="C761" s="24"/>
      <c r="H761" s="24"/>
    </row>
    <row r="762" ht="15.75" customHeight="1">
      <c r="B762" s="62"/>
      <c r="C762" s="24"/>
      <c r="H762" s="24"/>
    </row>
    <row r="763" ht="15.75" customHeight="1">
      <c r="B763" s="62"/>
      <c r="C763" s="24"/>
      <c r="H763" s="24"/>
    </row>
    <row r="764" ht="15.75" customHeight="1">
      <c r="B764" s="62"/>
      <c r="C764" s="24"/>
      <c r="H764" s="24"/>
    </row>
    <row r="765" ht="15.75" customHeight="1">
      <c r="B765" s="62"/>
      <c r="C765" s="24"/>
      <c r="H765" s="24"/>
    </row>
    <row r="766" ht="15.75" customHeight="1">
      <c r="B766" s="62"/>
      <c r="C766" s="24"/>
      <c r="H766" s="24"/>
    </row>
    <row r="767" ht="15.75" customHeight="1">
      <c r="B767" s="62"/>
      <c r="C767" s="24"/>
      <c r="H767" s="24"/>
    </row>
    <row r="768" ht="15.75" customHeight="1">
      <c r="B768" s="62"/>
      <c r="C768" s="24"/>
      <c r="H768" s="24"/>
    </row>
    <row r="769" ht="15.75" customHeight="1">
      <c r="B769" s="62"/>
      <c r="C769" s="24"/>
      <c r="H769" s="24"/>
    </row>
    <row r="770" ht="15.75" customHeight="1">
      <c r="B770" s="62"/>
      <c r="C770" s="24"/>
      <c r="H770" s="24"/>
    </row>
    <row r="771" ht="15.75" customHeight="1">
      <c r="B771" s="62"/>
      <c r="C771" s="24"/>
      <c r="H771" s="24"/>
    </row>
    <row r="772" ht="15.75" customHeight="1">
      <c r="B772" s="62"/>
      <c r="C772" s="24"/>
      <c r="H772" s="24"/>
    </row>
    <row r="773" ht="15.75" customHeight="1">
      <c r="B773" s="62"/>
      <c r="C773" s="24"/>
      <c r="H773" s="24"/>
    </row>
    <row r="774" ht="15.75" customHeight="1">
      <c r="B774" s="62"/>
      <c r="C774" s="24"/>
      <c r="H774" s="24"/>
    </row>
    <row r="775" ht="15.75" customHeight="1">
      <c r="B775" s="62"/>
      <c r="C775" s="24"/>
      <c r="H775" s="24"/>
    </row>
    <row r="776" ht="15.75" customHeight="1">
      <c r="B776" s="62"/>
      <c r="C776" s="24"/>
      <c r="H776" s="24"/>
    </row>
    <row r="777" ht="15.75" customHeight="1">
      <c r="B777" s="62"/>
      <c r="C777" s="24"/>
      <c r="H777" s="24"/>
    </row>
    <row r="778" ht="15.75" customHeight="1">
      <c r="B778" s="62"/>
      <c r="C778" s="24"/>
      <c r="H778" s="24"/>
    </row>
    <row r="779" ht="15.75" customHeight="1">
      <c r="B779" s="62"/>
      <c r="C779" s="24"/>
      <c r="H779" s="24"/>
    </row>
    <row r="780" ht="15.75" customHeight="1">
      <c r="B780" s="62"/>
      <c r="C780" s="24"/>
      <c r="H780" s="24"/>
    </row>
    <row r="781" ht="15.75" customHeight="1">
      <c r="B781" s="62"/>
      <c r="C781" s="24"/>
      <c r="H781" s="24"/>
    </row>
    <row r="782" ht="15.75" customHeight="1">
      <c r="B782" s="62"/>
      <c r="C782" s="24"/>
      <c r="H782" s="24"/>
    </row>
    <row r="783" ht="15.75" customHeight="1">
      <c r="B783" s="62"/>
      <c r="C783" s="24"/>
      <c r="H783" s="24"/>
    </row>
    <row r="784" ht="15.75" customHeight="1">
      <c r="B784" s="62"/>
      <c r="C784" s="24"/>
      <c r="H784" s="24"/>
    </row>
    <row r="785" ht="15.75" customHeight="1">
      <c r="B785" s="62"/>
      <c r="C785" s="24"/>
      <c r="H785" s="24"/>
    </row>
    <row r="786" ht="15.75" customHeight="1">
      <c r="B786" s="62"/>
      <c r="C786" s="24"/>
      <c r="H786" s="24"/>
    </row>
    <row r="787" ht="15.75" customHeight="1">
      <c r="B787" s="62"/>
      <c r="C787" s="24"/>
      <c r="H787" s="24"/>
    </row>
    <row r="788" ht="15.75" customHeight="1">
      <c r="B788" s="62"/>
      <c r="C788" s="24"/>
      <c r="H788" s="24"/>
    </row>
    <row r="789" ht="15.75" customHeight="1">
      <c r="B789" s="62"/>
      <c r="C789" s="24"/>
      <c r="H789" s="24"/>
    </row>
    <row r="790" ht="15.75" customHeight="1">
      <c r="B790" s="62"/>
      <c r="C790" s="24"/>
      <c r="H790" s="24"/>
    </row>
    <row r="791" ht="15.75" customHeight="1">
      <c r="B791" s="62"/>
      <c r="C791" s="24"/>
      <c r="H791" s="24"/>
    </row>
    <row r="792" ht="15.75" customHeight="1">
      <c r="B792" s="62"/>
      <c r="C792" s="24"/>
      <c r="H792" s="24"/>
    </row>
    <row r="793" ht="15.75" customHeight="1">
      <c r="B793" s="62"/>
      <c r="C793" s="24"/>
      <c r="H793" s="24"/>
    </row>
    <row r="794" ht="15.75" customHeight="1">
      <c r="B794" s="62"/>
      <c r="C794" s="24"/>
      <c r="H794" s="24"/>
    </row>
    <row r="795" ht="15.75" customHeight="1">
      <c r="B795" s="62"/>
      <c r="C795" s="24"/>
      <c r="H795" s="24"/>
    </row>
    <row r="796" ht="15.75" customHeight="1">
      <c r="B796" s="62"/>
      <c r="C796" s="24"/>
      <c r="H796" s="24"/>
    </row>
    <row r="797" ht="15.75" customHeight="1">
      <c r="B797" s="62"/>
      <c r="C797" s="24"/>
      <c r="H797" s="24"/>
    </row>
    <row r="798" ht="15.75" customHeight="1">
      <c r="B798" s="62"/>
      <c r="C798" s="24"/>
      <c r="H798" s="24"/>
    </row>
    <row r="799" ht="15.75" customHeight="1">
      <c r="B799" s="62"/>
      <c r="C799" s="24"/>
      <c r="H799" s="24"/>
    </row>
    <row r="800" ht="15.75" customHeight="1">
      <c r="B800" s="62"/>
      <c r="C800" s="24"/>
      <c r="H800" s="24"/>
    </row>
    <row r="801" ht="15.75" customHeight="1">
      <c r="B801" s="62"/>
      <c r="C801" s="24"/>
      <c r="H801" s="24"/>
    </row>
    <row r="802" ht="15.75" customHeight="1">
      <c r="B802" s="62"/>
      <c r="C802" s="24"/>
      <c r="H802" s="24"/>
    </row>
    <row r="803" ht="15.75" customHeight="1">
      <c r="B803" s="62"/>
      <c r="C803" s="24"/>
      <c r="H803" s="24"/>
    </row>
    <row r="804" ht="15.75" customHeight="1">
      <c r="B804" s="62"/>
      <c r="C804" s="24"/>
      <c r="H804" s="24"/>
    </row>
    <row r="805" ht="15.75" customHeight="1">
      <c r="B805" s="62"/>
      <c r="C805" s="24"/>
      <c r="H805" s="24"/>
    </row>
    <row r="806" ht="15.75" customHeight="1">
      <c r="B806" s="62"/>
      <c r="C806" s="24"/>
      <c r="H806" s="24"/>
    </row>
    <row r="807" ht="15.75" customHeight="1">
      <c r="B807" s="62"/>
      <c r="C807" s="24"/>
      <c r="H807" s="24"/>
    </row>
    <row r="808" ht="15.75" customHeight="1">
      <c r="B808" s="62"/>
      <c r="C808" s="24"/>
      <c r="H808" s="24"/>
    </row>
    <row r="809" ht="15.75" customHeight="1">
      <c r="B809" s="62"/>
      <c r="C809" s="24"/>
      <c r="H809" s="24"/>
    </row>
    <row r="810" ht="15.75" customHeight="1">
      <c r="B810" s="62"/>
      <c r="C810" s="24"/>
      <c r="H810" s="24"/>
    </row>
    <row r="811" ht="15.75" customHeight="1">
      <c r="B811" s="62"/>
      <c r="C811" s="24"/>
      <c r="H811" s="24"/>
    </row>
    <row r="812" ht="15.75" customHeight="1">
      <c r="B812" s="62"/>
      <c r="C812" s="24"/>
      <c r="H812" s="24"/>
    </row>
    <row r="813" ht="15.75" customHeight="1">
      <c r="B813" s="62"/>
      <c r="C813" s="24"/>
      <c r="H813" s="24"/>
    </row>
    <row r="814" ht="15.75" customHeight="1">
      <c r="B814" s="62"/>
      <c r="C814" s="24"/>
      <c r="H814" s="24"/>
    </row>
    <row r="815" ht="15.75" customHeight="1">
      <c r="B815" s="62"/>
      <c r="C815" s="24"/>
      <c r="H815" s="24"/>
    </row>
    <row r="816" ht="15.75" customHeight="1">
      <c r="B816" s="62"/>
      <c r="C816" s="24"/>
      <c r="H816" s="24"/>
    </row>
    <row r="817" ht="15.75" customHeight="1">
      <c r="B817" s="62"/>
      <c r="C817" s="24"/>
      <c r="H817" s="24"/>
    </row>
    <row r="818" ht="15.75" customHeight="1">
      <c r="B818" s="62"/>
      <c r="C818" s="24"/>
      <c r="H818" s="24"/>
    </row>
    <row r="819" ht="15.75" customHeight="1">
      <c r="B819" s="62"/>
      <c r="C819" s="24"/>
      <c r="H819" s="24"/>
    </row>
    <row r="820" ht="15.75" customHeight="1">
      <c r="B820" s="62"/>
      <c r="C820" s="24"/>
      <c r="H820" s="24"/>
    </row>
    <row r="821" ht="15.75" customHeight="1">
      <c r="B821" s="62"/>
      <c r="C821" s="24"/>
      <c r="H821" s="24"/>
    </row>
    <row r="822" ht="15.75" customHeight="1">
      <c r="B822" s="62"/>
      <c r="C822" s="24"/>
      <c r="H822" s="24"/>
    </row>
    <row r="823" ht="15.75" customHeight="1">
      <c r="B823" s="62"/>
      <c r="C823" s="24"/>
      <c r="H823" s="24"/>
    </row>
    <row r="824" ht="15.75" customHeight="1">
      <c r="B824" s="62"/>
      <c r="C824" s="24"/>
      <c r="H824" s="24"/>
    </row>
    <row r="825" ht="15.75" customHeight="1">
      <c r="B825" s="62"/>
      <c r="C825" s="24"/>
      <c r="H825" s="24"/>
    </row>
    <row r="826" ht="15.75" customHeight="1">
      <c r="B826" s="62"/>
      <c r="C826" s="24"/>
      <c r="H826" s="24"/>
    </row>
    <row r="827" ht="15.75" customHeight="1">
      <c r="B827" s="62"/>
      <c r="C827" s="24"/>
      <c r="H827" s="24"/>
    </row>
    <row r="828" ht="15.75" customHeight="1">
      <c r="B828" s="62"/>
      <c r="C828" s="24"/>
      <c r="H828" s="24"/>
    </row>
    <row r="829" ht="15.75" customHeight="1">
      <c r="B829" s="62"/>
      <c r="C829" s="24"/>
      <c r="H829" s="24"/>
    </row>
    <row r="830" ht="15.75" customHeight="1">
      <c r="B830" s="62"/>
      <c r="C830" s="24"/>
      <c r="H830" s="24"/>
    </row>
    <row r="831" ht="15.75" customHeight="1">
      <c r="B831" s="62"/>
      <c r="C831" s="24"/>
      <c r="H831" s="24"/>
    </row>
    <row r="832" ht="15.75" customHeight="1">
      <c r="B832" s="62"/>
      <c r="C832" s="24"/>
      <c r="H832" s="24"/>
    </row>
    <row r="833" ht="15.75" customHeight="1">
      <c r="B833" s="62"/>
      <c r="C833" s="24"/>
      <c r="H833" s="24"/>
    </row>
    <row r="834" ht="15.75" customHeight="1">
      <c r="B834" s="62"/>
      <c r="C834" s="24"/>
      <c r="H834" s="24"/>
    </row>
    <row r="835" ht="15.75" customHeight="1">
      <c r="B835" s="62"/>
      <c r="C835" s="24"/>
      <c r="H835" s="24"/>
    </row>
    <row r="836" ht="15.75" customHeight="1">
      <c r="B836" s="62"/>
      <c r="C836" s="24"/>
      <c r="H836" s="24"/>
    </row>
    <row r="837" ht="15.75" customHeight="1">
      <c r="B837" s="62"/>
      <c r="C837" s="24"/>
      <c r="H837" s="24"/>
    </row>
    <row r="838" ht="15.75" customHeight="1">
      <c r="B838" s="62"/>
      <c r="C838" s="24"/>
      <c r="H838" s="24"/>
    </row>
    <row r="839" ht="15.75" customHeight="1">
      <c r="B839" s="62"/>
      <c r="C839" s="24"/>
      <c r="H839" s="24"/>
    </row>
    <row r="840" ht="15.75" customHeight="1">
      <c r="B840" s="62"/>
      <c r="C840" s="24"/>
      <c r="H840" s="24"/>
    </row>
    <row r="841" ht="15.75" customHeight="1">
      <c r="B841" s="62"/>
      <c r="C841" s="24"/>
      <c r="H841" s="24"/>
    </row>
    <row r="842" ht="15.75" customHeight="1">
      <c r="B842" s="62"/>
      <c r="C842" s="24"/>
      <c r="H842" s="24"/>
    </row>
    <row r="843" ht="15.75" customHeight="1">
      <c r="B843" s="62"/>
      <c r="C843" s="24"/>
      <c r="H843" s="24"/>
    </row>
    <row r="844" ht="15.75" customHeight="1">
      <c r="B844" s="62"/>
      <c r="C844" s="24"/>
      <c r="H844" s="24"/>
    </row>
    <row r="845" ht="15.75" customHeight="1">
      <c r="B845" s="62"/>
      <c r="C845" s="24"/>
      <c r="H845" s="24"/>
    </row>
    <row r="846" ht="15.75" customHeight="1">
      <c r="B846" s="62"/>
      <c r="C846" s="24"/>
      <c r="H846" s="24"/>
    </row>
    <row r="847" ht="15.75" customHeight="1">
      <c r="B847" s="62"/>
      <c r="C847" s="24"/>
      <c r="H847" s="24"/>
    </row>
    <row r="848" ht="15.75" customHeight="1">
      <c r="B848" s="62"/>
      <c r="C848" s="24"/>
      <c r="H848" s="24"/>
    </row>
    <row r="849" ht="15.75" customHeight="1">
      <c r="B849" s="62"/>
      <c r="C849" s="24"/>
      <c r="H849" s="24"/>
    </row>
    <row r="850" ht="15.75" customHeight="1">
      <c r="B850" s="62"/>
      <c r="C850" s="24"/>
      <c r="H850" s="24"/>
    </row>
    <row r="851" ht="15.75" customHeight="1">
      <c r="B851" s="62"/>
      <c r="C851" s="24"/>
      <c r="H851" s="24"/>
    </row>
    <row r="852" ht="15.75" customHeight="1">
      <c r="B852" s="62"/>
      <c r="C852" s="24"/>
      <c r="H852" s="24"/>
    </row>
    <row r="853" ht="15.75" customHeight="1">
      <c r="B853" s="62"/>
      <c r="C853" s="24"/>
      <c r="H853" s="24"/>
    </row>
    <row r="854" ht="15.75" customHeight="1">
      <c r="B854" s="62"/>
      <c r="C854" s="24"/>
      <c r="H854" s="24"/>
    </row>
    <row r="855" ht="15.75" customHeight="1">
      <c r="B855" s="62"/>
      <c r="C855" s="24"/>
      <c r="H855" s="24"/>
    </row>
    <row r="856" ht="15.75" customHeight="1">
      <c r="B856" s="62"/>
      <c r="C856" s="24"/>
      <c r="H856" s="24"/>
    </row>
    <row r="857" ht="15.75" customHeight="1">
      <c r="B857" s="62"/>
      <c r="C857" s="24"/>
      <c r="H857" s="24"/>
    </row>
    <row r="858" ht="15.75" customHeight="1">
      <c r="B858" s="62"/>
      <c r="C858" s="24"/>
      <c r="H858" s="24"/>
    </row>
    <row r="859" ht="15.75" customHeight="1">
      <c r="B859" s="62"/>
      <c r="C859" s="24"/>
      <c r="H859" s="24"/>
    </row>
    <row r="860" ht="15.75" customHeight="1">
      <c r="B860" s="62"/>
      <c r="C860" s="24"/>
      <c r="H860" s="24"/>
    </row>
    <row r="861" ht="15.75" customHeight="1">
      <c r="B861" s="62"/>
      <c r="C861" s="24"/>
      <c r="H861" s="24"/>
    </row>
    <row r="862" ht="15.75" customHeight="1">
      <c r="B862" s="62"/>
      <c r="C862" s="24"/>
      <c r="H862" s="24"/>
    </row>
    <row r="863" ht="15.75" customHeight="1">
      <c r="B863" s="62"/>
      <c r="C863" s="24"/>
      <c r="H863" s="24"/>
    </row>
    <row r="864" ht="15.75" customHeight="1">
      <c r="B864" s="62"/>
      <c r="C864" s="24"/>
      <c r="H864" s="24"/>
    </row>
    <row r="865" ht="15.75" customHeight="1">
      <c r="B865" s="62"/>
      <c r="C865" s="24"/>
      <c r="H865" s="24"/>
    </row>
    <row r="866" ht="15.75" customHeight="1">
      <c r="B866" s="62"/>
      <c r="C866" s="24"/>
      <c r="H866" s="24"/>
    </row>
    <row r="867" ht="15.75" customHeight="1">
      <c r="B867" s="62"/>
      <c r="C867" s="24"/>
      <c r="H867" s="24"/>
    </row>
    <row r="868" ht="15.75" customHeight="1">
      <c r="B868" s="62"/>
      <c r="C868" s="24"/>
      <c r="H868" s="24"/>
    </row>
    <row r="869" ht="15.75" customHeight="1">
      <c r="B869" s="62"/>
      <c r="C869" s="24"/>
      <c r="H869" s="24"/>
    </row>
    <row r="870" ht="15.75" customHeight="1">
      <c r="B870" s="62"/>
      <c r="C870" s="24"/>
      <c r="H870" s="24"/>
    </row>
    <row r="871" ht="15.75" customHeight="1">
      <c r="B871" s="62"/>
      <c r="C871" s="24"/>
      <c r="H871" s="24"/>
    </row>
    <row r="872" ht="15.75" customHeight="1">
      <c r="B872" s="62"/>
      <c r="C872" s="24"/>
      <c r="H872" s="24"/>
    </row>
    <row r="873" ht="15.75" customHeight="1">
      <c r="B873" s="62"/>
      <c r="C873" s="24"/>
      <c r="H873" s="24"/>
    </row>
    <row r="874" ht="15.75" customHeight="1">
      <c r="B874" s="62"/>
      <c r="C874" s="24"/>
      <c r="H874" s="24"/>
    </row>
    <row r="875" ht="15.75" customHeight="1">
      <c r="B875" s="62"/>
      <c r="C875" s="24"/>
      <c r="H875" s="24"/>
    </row>
    <row r="876" ht="15.75" customHeight="1">
      <c r="B876" s="62"/>
      <c r="C876" s="24"/>
      <c r="H876" s="24"/>
    </row>
    <row r="877" ht="15.75" customHeight="1">
      <c r="B877" s="62"/>
      <c r="C877" s="24"/>
      <c r="H877" s="24"/>
    </row>
    <row r="878" ht="15.75" customHeight="1">
      <c r="B878" s="62"/>
      <c r="C878" s="24"/>
      <c r="H878" s="24"/>
    </row>
    <row r="879" ht="15.75" customHeight="1">
      <c r="B879" s="62"/>
      <c r="C879" s="24"/>
      <c r="H879" s="24"/>
    </row>
    <row r="880" ht="15.75" customHeight="1">
      <c r="B880" s="62"/>
      <c r="C880" s="24"/>
      <c r="H880" s="24"/>
    </row>
    <row r="881" ht="15.75" customHeight="1">
      <c r="B881" s="62"/>
      <c r="C881" s="24"/>
      <c r="H881" s="24"/>
    </row>
    <row r="882" ht="15.75" customHeight="1">
      <c r="B882" s="62"/>
      <c r="C882" s="24"/>
      <c r="H882" s="24"/>
    </row>
    <row r="883" ht="15.75" customHeight="1">
      <c r="B883" s="62"/>
      <c r="C883" s="24"/>
      <c r="H883" s="24"/>
    </row>
    <row r="884" ht="15.75" customHeight="1">
      <c r="B884" s="62"/>
      <c r="C884" s="24"/>
      <c r="H884" s="24"/>
    </row>
    <row r="885" ht="15.75" customHeight="1">
      <c r="B885" s="62"/>
      <c r="C885" s="24"/>
      <c r="H885" s="24"/>
    </row>
    <row r="886" ht="15.75" customHeight="1">
      <c r="B886" s="62"/>
      <c r="C886" s="24"/>
      <c r="H886" s="24"/>
    </row>
    <row r="887" ht="15.75" customHeight="1">
      <c r="B887" s="62"/>
      <c r="C887" s="24"/>
      <c r="H887" s="24"/>
    </row>
    <row r="888" ht="15.75" customHeight="1">
      <c r="B888" s="62"/>
      <c r="C888" s="24"/>
      <c r="H888" s="24"/>
    </row>
    <row r="889" ht="15.75" customHeight="1">
      <c r="B889" s="62"/>
      <c r="C889" s="24"/>
      <c r="H889" s="24"/>
    </row>
    <row r="890" ht="15.75" customHeight="1">
      <c r="B890" s="62"/>
      <c r="C890" s="24"/>
      <c r="H890" s="24"/>
    </row>
    <row r="891" ht="15.75" customHeight="1">
      <c r="B891" s="62"/>
      <c r="C891" s="24"/>
      <c r="H891" s="24"/>
    </row>
    <row r="892" ht="15.75" customHeight="1">
      <c r="B892" s="62"/>
      <c r="C892" s="24"/>
      <c r="H892" s="24"/>
    </row>
    <row r="893" ht="15.75" customHeight="1">
      <c r="B893" s="62"/>
      <c r="C893" s="24"/>
      <c r="H893" s="24"/>
    </row>
    <row r="894" ht="15.75" customHeight="1">
      <c r="B894" s="62"/>
      <c r="C894" s="24"/>
      <c r="H894" s="24"/>
    </row>
    <row r="895" ht="15.75" customHeight="1">
      <c r="B895" s="62"/>
      <c r="C895" s="24"/>
      <c r="H895" s="24"/>
    </row>
    <row r="896" ht="15.75" customHeight="1">
      <c r="B896" s="62"/>
      <c r="C896" s="24"/>
      <c r="H896" s="24"/>
    </row>
    <row r="897" ht="15.75" customHeight="1">
      <c r="B897" s="62"/>
      <c r="C897" s="24"/>
      <c r="H897" s="24"/>
    </row>
    <row r="898" ht="15.75" customHeight="1">
      <c r="B898" s="62"/>
      <c r="C898" s="24"/>
      <c r="H898" s="24"/>
    </row>
    <row r="899" ht="15.75" customHeight="1">
      <c r="B899" s="62"/>
      <c r="C899" s="24"/>
      <c r="H899" s="24"/>
    </row>
    <row r="900" ht="15.75" customHeight="1">
      <c r="B900" s="62"/>
      <c r="C900" s="24"/>
      <c r="H900" s="24"/>
    </row>
    <row r="901" ht="15.75" customHeight="1">
      <c r="B901" s="62"/>
      <c r="C901" s="24"/>
      <c r="H901" s="24"/>
    </row>
    <row r="902" ht="15.75" customHeight="1">
      <c r="B902" s="62"/>
      <c r="C902" s="24"/>
      <c r="H902" s="24"/>
    </row>
    <row r="903" ht="15.75" customHeight="1">
      <c r="B903" s="62"/>
      <c r="C903" s="24"/>
      <c r="H903" s="24"/>
    </row>
    <row r="904" ht="15.75" customHeight="1">
      <c r="B904" s="62"/>
      <c r="C904" s="24"/>
      <c r="H904" s="24"/>
    </row>
    <row r="905" ht="15.75" customHeight="1">
      <c r="B905" s="62"/>
      <c r="C905" s="24"/>
      <c r="H905" s="24"/>
    </row>
    <row r="906" ht="15.75" customHeight="1">
      <c r="B906" s="62"/>
      <c r="C906" s="24"/>
      <c r="H906" s="24"/>
    </row>
    <row r="907" ht="15.75" customHeight="1">
      <c r="B907" s="62"/>
      <c r="C907" s="24"/>
      <c r="H907" s="24"/>
    </row>
    <row r="908" ht="15.75" customHeight="1">
      <c r="B908" s="62"/>
      <c r="C908" s="24"/>
      <c r="H908" s="24"/>
    </row>
    <row r="909" ht="15.75" customHeight="1">
      <c r="B909" s="62"/>
      <c r="C909" s="24"/>
      <c r="H909" s="24"/>
    </row>
    <row r="910" ht="15.75" customHeight="1">
      <c r="B910" s="62"/>
      <c r="C910" s="24"/>
      <c r="H910" s="24"/>
    </row>
    <row r="911" ht="15.75" customHeight="1">
      <c r="B911" s="62"/>
      <c r="C911" s="24"/>
      <c r="H911" s="24"/>
    </row>
    <row r="912" ht="15.75" customHeight="1">
      <c r="B912" s="62"/>
      <c r="C912" s="24"/>
      <c r="H912" s="24"/>
    </row>
    <row r="913" ht="15.75" customHeight="1">
      <c r="B913" s="62"/>
      <c r="C913" s="24"/>
      <c r="H913" s="24"/>
    </row>
    <row r="914" ht="15.75" customHeight="1">
      <c r="B914" s="62"/>
      <c r="C914" s="24"/>
      <c r="H914" s="24"/>
    </row>
    <row r="915" ht="15.75" customHeight="1">
      <c r="B915" s="62"/>
      <c r="C915" s="24"/>
      <c r="H915" s="24"/>
    </row>
    <row r="916" ht="15.75" customHeight="1">
      <c r="B916" s="62"/>
      <c r="C916" s="24"/>
      <c r="H916" s="24"/>
    </row>
    <row r="917" ht="15.75" customHeight="1">
      <c r="B917" s="62"/>
      <c r="C917" s="24"/>
      <c r="H917" s="24"/>
    </row>
    <row r="918" ht="15.75" customHeight="1">
      <c r="B918" s="62"/>
      <c r="C918" s="24"/>
      <c r="H918" s="24"/>
    </row>
    <row r="919" ht="15.75" customHeight="1">
      <c r="B919" s="62"/>
      <c r="C919" s="24"/>
      <c r="H919" s="24"/>
    </row>
    <row r="920" ht="15.75" customHeight="1">
      <c r="B920" s="62"/>
      <c r="C920" s="24"/>
      <c r="H920" s="24"/>
    </row>
    <row r="921" ht="15.75" customHeight="1">
      <c r="B921" s="62"/>
      <c r="C921" s="24"/>
      <c r="H921" s="24"/>
    </row>
    <row r="922" ht="15.75" customHeight="1">
      <c r="B922" s="62"/>
      <c r="C922" s="24"/>
      <c r="H922" s="24"/>
    </row>
    <row r="923" ht="15.75" customHeight="1">
      <c r="B923" s="62"/>
      <c r="C923" s="24"/>
      <c r="H923" s="24"/>
    </row>
    <row r="924" ht="15.75" customHeight="1">
      <c r="B924" s="62"/>
      <c r="C924" s="24"/>
      <c r="H924" s="24"/>
    </row>
    <row r="925" ht="15.75" customHeight="1">
      <c r="B925" s="62"/>
      <c r="C925" s="24"/>
      <c r="H925" s="24"/>
    </row>
    <row r="926" ht="15.75" customHeight="1">
      <c r="B926" s="62"/>
      <c r="C926" s="24"/>
      <c r="H926" s="24"/>
    </row>
    <row r="927" ht="15.75" customHeight="1">
      <c r="B927" s="62"/>
      <c r="C927" s="24"/>
      <c r="H927" s="24"/>
    </row>
    <row r="928" ht="15.75" customHeight="1">
      <c r="B928" s="62"/>
      <c r="C928" s="24"/>
      <c r="H928" s="24"/>
    </row>
    <row r="929" ht="15.75" customHeight="1">
      <c r="B929" s="62"/>
      <c r="C929" s="24"/>
      <c r="H929" s="24"/>
    </row>
    <row r="930" ht="15.75" customHeight="1">
      <c r="B930" s="62"/>
      <c r="C930" s="24"/>
      <c r="H930" s="24"/>
    </row>
    <row r="931" ht="15.75" customHeight="1">
      <c r="B931" s="62"/>
      <c r="C931" s="24"/>
      <c r="H931" s="24"/>
    </row>
    <row r="932" ht="15.75" customHeight="1">
      <c r="B932" s="62"/>
      <c r="C932" s="24"/>
      <c r="H932" s="24"/>
    </row>
    <row r="933" ht="15.75" customHeight="1">
      <c r="B933" s="62"/>
      <c r="C933" s="24"/>
      <c r="H933" s="24"/>
    </row>
    <row r="934" ht="15.75" customHeight="1">
      <c r="B934" s="62"/>
      <c r="C934" s="24"/>
      <c r="H934" s="24"/>
    </row>
    <row r="935" ht="15.75" customHeight="1">
      <c r="B935" s="62"/>
      <c r="C935" s="24"/>
      <c r="H935" s="24"/>
    </row>
    <row r="936" ht="15.75" customHeight="1">
      <c r="B936" s="62"/>
      <c r="C936" s="24"/>
      <c r="H936" s="24"/>
    </row>
    <row r="937" ht="15.75" customHeight="1">
      <c r="B937" s="62"/>
      <c r="C937" s="24"/>
      <c r="H937" s="24"/>
    </row>
    <row r="938" ht="15.75" customHeight="1">
      <c r="B938" s="62"/>
      <c r="C938" s="24"/>
      <c r="H938" s="24"/>
    </row>
    <row r="939" ht="15.75" customHeight="1">
      <c r="B939" s="62"/>
      <c r="C939" s="24"/>
      <c r="H939" s="24"/>
    </row>
    <row r="940" ht="15.75" customHeight="1">
      <c r="B940" s="62"/>
      <c r="C940" s="24"/>
      <c r="H940" s="24"/>
    </row>
    <row r="941" ht="15.75" customHeight="1">
      <c r="B941" s="62"/>
      <c r="C941" s="24"/>
      <c r="H941" s="24"/>
    </row>
    <row r="942" ht="15.75" customHeight="1">
      <c r="B942" s="62"/>
      <c r="C942" s="24"/>
      <c r="H942" s="24"/>
    </row>
    <row r="943" ht="15.75" customHeight="1">
      <c r="B943" s="62"/>
      <c r="C943" s="24"/>
      <c r="H943" s="24"/>
    </row>
    <row r="944" ht="15.75" customHeight="1">
      <c r="B944" s="62"/>
      <c r="C944" s="24"/>
      <c r="H944" s="24"/>
    </row>
    <row r="945" ht="15.75" customHeight="1">
      <c r="B945" s="62"/>
      <c r="C945" s="24"/>
      <c r="H945" s="24"/>
    </row>
    <row r="946" ht="15.75" customHeight="1">
      <c r="B946" s="62"/>
      <c r="C946" s="24"/>
      <c r="H946" s="24"/>
    </row>
    <row r="947" ht="15.75" customHeight="1">
      <c r="B947" s="62"/>
      <c r="C947" s="24"/>
      <c r="H947" s="24"/>
    </row>
    <row r="948" ht="15.75" customHeight="1">
      <c r="B948" s="62"/>
      <c r="C948" s="24"/>
      <c r="H948" s="24"/>
    </row>
    <row r="949" ht="15.75" customHeight="1">
      <c r="B949" s="62"/>
      <c r="C949" s="24"/>
      <c r="H949" s="24"/>
    </row>
    <row r="950" ht="15.75" customHeight="1">
      <c r="B950" s="62"/>
      <c r="C950" s="24"/>
      <c r="H950" s="24"/>
    </row>
    <row r="951" ht="15.75" customHeight="1">
      <c r="B951" s="62"/>
      <c r="C951" s="24"/>
      <c r="H951" s="24"/>
    </row>
    <row r="952" ht="15.75" customHeight="1">
      <c r="B952" s="62"/>
      <c r="C952" s="24"/>
      <c r="H952" s="24"/>
    </row>
    <row r="953" ht="15.75" customHeight="1">
      <c r="B953" s="62"/>
      <c r="C953" s="24"/>
      <c r="H953" s="24"/>
    </row>
    <row r="954" ht="15.75" customHeight="1">
      <c r="B954" s="62"/>
      <c r="C954" s="24"/>
      <c r="H954" s="24"/>
    </row>
    <row r="955" ht="15.75" customHeight="1">
      <c r="B955" s="62"/>
      <c r="C955" s="24"/>
      <c r="H955" s="24"/>
    </row>
    <row r="956" ht="15.75" customHeight="1">
      <c r="B956" s="62"/>
      <c r="C956" s="24"/>
      <c r="H956" s="24"/>
    </row>
    <row r="957" ht="15.75" customHeight="1">
      <c r="B957" s="62"/>
      <c r="C957" s="24"/>
      <c r="H957" s="24"/>
    </row>
    <row r="958" ht="15.75" customHeight="1">
      <c r="B958" s="62"/>
      <c r="C958" s="24"/>
      <c r="H958" s="24"/>
    </row>
    <row r="959" ht="15.75" customHeight="1">
      <c r="B959" s="62"/>
      <c r="C959" s="24"/>
      <c r="H959" s="24"/>
    </row>
    <row r="960" ht="15.75" customHeight="1">
      <c r="B960" s="62"/>
      <c r="C960" s="24"/>
      <c r="H960" s="24"/>
    </row>
    <row r="961" ht="15.75" customHeight="1">
      <c r="B961" s="62"/>
      <c r="C961" s="24"/>
      <c r="H961" s="24"/>
    </row>
    <row r="962" ht="15.75" customHeight="1">
      <c r="B962" s="62"/>
      <c r="C962" s="24"/>
      <c r="H962" s="24"/>
    </row>
    <row r="963" ht="15.75" customHeight="1">
      <c r="B963" s="62"/>
      <c r="C963" s="24"/>
      <c r="H963" s="24"/>
    </row>
    <row r="964" ht="15.75" customHeight="1">
      <c r="B964" s="62"/>
      <c r="C964" s="24"/>
      <c r="H964" s="24"/>
    </row>
    <row r="965" ht="15.75" customHeight="1">
      <c r="B965" s="62"/>
      <c r="C965" s="24"/>
      <c r="H965" s="24"/>
    </row>
    <row r="966" ht="15.75" customHeight="1">
      <c r="B966" s="62"/>
      <c r="C966" s="24"/>
      <c r="H966" s="24"/>
    </row>
    <row r="967" ht="15.75" customHeight="1">
      <c r="B967" s="62"/>
      <c r="C967" s="24"/>
      <c r="H967" s="24"/>
    </row>
    <row r="968" ht="15.75" customHeight="1">
      <c r="B968" s="62"/>
      <c r="C968" s="24"/>
      <c r="H968" s="24"/>
    </row>
    <row r="969" ht="15.75" customHeight="1">
      <c r="B969" s="62"/>
      <c r="C969" s="24"/>
      <c r="H969" s="24"/>
    </row>
    <row r="970" ht="15.75" customHeight="1">
      <c r="B970" s="62"/>
      <c r="C970" s="24"/>
      <c r="H970" s="24"/>
    </row>
    <row r="971" ht="15.75" customHeight="1">
      <c r="B971" s="62"/>
      <c r="C971" s="24"/>
      <c r="H971" s="24"/>
    </row>
    <row r="972" ht="15.75" customHeight="1">
      <c r="B972" s="62"/>
      <c r="C972" s="24"/>
      <c r="H972" s="24"/>
    </row>
    <row r="973" ht="15.75" customHeight="1">
      <c r="B973" s="62"/>
      <c r="C973" s="24"/>
      <c r="H973" s="24"/>
    </row>
    <row r="974" ht="15.75" customHeight="1">
      <c r="B974" s="62"/>
      <c r="C974" s="24"/>
      <c r="H974" s="24"/>
    </row>
    <row r="975" ht="15.75" customHeight="1">
      <c r="B975" s="62"/>
      <c r="C975" s="24"/>
      <c r="H975" s="24"/>
    </row>
    <row r="976" ht="15.75" customHeight="1">
      <c r="B976" s="62"/>
      <c r="C976" s="24"/>
      <c r="H976" s="24"/>
    </row>
    <row r="977" ht="15.75" customHeight="1">
      <c r="B977" s="62"/>
      <c r="C977" s="24"/>
      <c r="H977" s="24"/>
    </row>
    <row r="978" ht="15.75" customHeight="1">
      <c r="B978" s="62"/>
      <c r="C978" s="24"/>
      <c r="H978" s="24"/>
    </row>
    <row r="979" ht="15.75" customHeight="1">
      <c r="B979" s="62"/>
      <c r="C979" s="24"/>
      <c r="H979" s="24"/>
    </row>
    <row r="980" ht="15.75" customHeight="1">
      <c r="B980" s="62"/>
      <c r="C980" s="24"/>
      <c r="H980" s="24"/>
    </row>
    <row r="981" ht="15.75" customHeight="1">
      <c r="B981" s="62"/>
      <c r="C981" s="24"/>
      <c r="H981" s="24"/>
    </row>
    <row r="982" ht="15.75" customHeight="1">
      <c r="B982" s="62"/>
      <c r="C982" s="24"/>
      <c r="H982" s="24"/>
    </row>
    <row r="983" ht="15.75" customHeight="1">
      <c r="B983" s="62"/>
      <c r="C983" s="24"/>
      <c r="H983" s="24"/>
    </row>
    <row r="984" ht="15.75" customHeight="1">
      <c r="B984" s="62"/>
      <c r="C984" s="24"/>
      <c r="H984" s="24"/>
    </row>
    <row r="985" ht="15.75" customHeight="1">
      <c r="B985" s="62"/>
      <c r="C985" s="24"/>
      <c r="H985" s="24"/>
    </row>
    <row r="986" ht="15.75" customHeight="1">
      <c r="B986" s="62"/>
      <c r="C986" s="24"/>
      <c r="H986" s="24"/>
    </row>
    <row r="987" ht="15.75" customHeight="1">
      <c r="B987" s="62"/>
      <c r="C987" s="24"/>
      <c r="H987" s="24"/>
    </row>
    <row r="988" ht="15.75" customHeight="1">
      <c r="B988" s="62"/>
      <c r="C988" s="24"/>
      <c r="H988" s="24"/>
    </row>
    <row r="989" ht="15.75" customHeight="1">
      <c r="B989" s="62"/>
      <c r="C989" s="24"/>
      <c r="H989" s="24"/>
    </row>
    <row r="990" ht="15.75" customHeight="1">
      <c r="B990" s="62"/>
      <c r="C990" s="24"/>
      <c r="H990" s="24"/>
    </row>
    <row r="991" ht="15.75" customHeight="1">
      <c r="B991" s="62"/>
      <c r="C991" s="24"/>
      <c r="H991" s="24"/>
    </row>
    <row r="992" ht="15.75" customHeight="1">
      <c r="B992" s="62"/>
      <c r="C992" s="24"/>
      <c r="H992" s="24"/>
    </row>
    <row r="993" ht="15.75" customHeight="1">
      <c r="B993" s="62"/>
      <c r="C993" s="24"/>
      <c r="H993" s="24"/>
    </row>
    <row r="994" ht="15.75" customHeight="1">
      <c r="B994" s="62"/>
      <c r="C994" s="24"/>
      <c r="H994" s="24"/>
    </row>
    <row r="995" ht="15.75" customHeight="1">
      <c r="B995" s="62"/>
      <c r="C995" s="24"/>
      <c r="H995" s="24"/>
    </row>
    <row r="996" ht="15.75" customHeight="1">
      <c r="B996" s="62"/>
      <c r="C996" s="24"/>
      <c r="H996" s="24"/>
    </row>
    <row r="997" ht="15.75" customHeight="1">
      <c r="B997" s="62"/>
      <c r="C997" s="24"/>
      <c r="H997" s="24"/>
    </row>
    <row r="998" ht="15.75" customHeight="1">
      <c r="B998" s="62"/>
      <c r="C998" s="24"/>
      <c r="H998" s="24"/>
    </row>
    <row r="999" ht="15.75" customHeight="1">
      <c r="B999" s="62"/>
      <c r="C999" s="24"/>
      <c r="H999" s="24"/>
    </row>
    <row r="1000" ht="15.75" customHeight="1">
      <c r="B1000" s="62"/>
      <c r="C1000" s="24"/>
      <c r="H1000" s="2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38"/>
    <col customWidth="1" min="2" max="2" width="9.0"/>
    <col customWidth="1" min="3" max="6" width="12.63"/>
  </cols>
  <sheetData>
    <row r="1">
      <c r="A1" s="63" t="s">
        <v>71</v>
      </c>
      <c r="C1" s="63" t="str">
        <f>'Project Summary'!B4</f>
        <v>DTHL001</v>
      </c>
    </row>
    <row r="2">
      <c r="A2" s="4" t="s">
        <v>72</v>
      </c>
      <c r="B2" s="4">
        <f>SUM(Fields!$C:$C)</f>
        <v>7</v>
      </c>
      <c r="C2" s="4" t="s">
        <v>10</v>
      </c>
      <c r="D2" s="64" t="s">
        <v>73</v>
      </c>
    </row>
    <row r="3">
      <c r="A3" s="4" t="s">
        <v>74</v>
      </c>
      <c r="B3" s="57" t="str">
        <f>References!B8</f>
        <v>#VALUE!</v>
      </c>
      <c r="C3" s="4" t="s">
        <v>75</v>
      </c>
      <c r="D3" s="65" t="s">
        <v>76</v>
      </c>
      <c r="E3" s="6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77</v>
      </c>
      <c r="B4" s="67">
        <f>References!B9</f>
        <v>1598.78074</v>
      </c>
      <c r="C4" s="9" t="s">
        <v>78</v>
      </c>
      <c r="D4" s="65" t="s">
        <v>76</v>
      </c>
      <c r="E4" s="6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66"/>
      <c r="C5" s="66"/>
      <c r="D5" s="66"/>
      <c r="E5" s="6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68">
        <v>2024.0</v>
      </c>
      <c r="D6" s="66">
        <v>2024.0</v>
      </c>
      <c r="F6" s="66">
        <v>2025.0</v>
      </c>
      <c r="H6" s="66">
        <v>2026.0</v>
      </c>
      <c r="J6" s="66">
        <v>2027.0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>
      <c r="A7" s="4" t="s">
        <v>79</v>
      </c>
      <c r="B7" s="69">
        <v>0.0</v>
      </c>
      <c r="C7" s="4" t="s">
        <v>75</v>
      </c>
      <c r="D7" s="57" t="str">
        <f>AVERAGEIFS(Baseline!$F:$F,#REF!,D$6,#REF!,"SOC")</f>
        <v>#VALUE!</v>
      </c>
      <c r="E7" s="4" t="s">
        <v>75</v>
      </c>
      <c r="F7" s="57" t="str">
        <f>AVERAGEIFS(Baseline!$F:$F,#REF!,F$6,#REF!,"SOC")</f>
        <v>#VALUE!</v>
      </c>
      <c r="G7" s="4" t="s">
        <v>75</v>
      </c>
      <c r="H7" s="57" t="str">
        <f>AVERAGEIFS(Baseline!$F:$F,#REF!,H$6,#REF!,"SOC")</f>
        <v>#VALUE!</v>
      </c>
      <c r="I7" s="4" t="s">
        <v>75</v>
      </c>
      <c r="J7" s="57" t="str">
        <f>AVERAGEIFS(Baseline!$F:$F,#REF!,J$6,#REF!,"SOC")</f>
        <v>#VALUE!</v>
      </c>
      <c r="K7" s="4" t="s">
        <v>75</v>
      </c>
    </row>
    <row r="8">
      <c r="A8" s="4" t="s">
        <v>80</v>
      </c>
      <c r="B8" s="9">
        <v>30.0</v>
      </c>
      <c r="C8" s="4" t="s">
        <v>81</v>
      </c>
      <c r="D8" s="4" t="str">
        <f>AVERAGEIFS(Baseline!$D:$D,#REF!,D$6)</f>
        <v>#VALUE!</v>
      </c>
      <c r="E8" s="4" t="s">
        <v>81</v>
      </c>
      <c r="F8" s="4" t="str">
        <f>AVERAGEIFS(Baseline!$D:$D,#REF!,F$6)</f>
        <v>#VALUE!</v>
      </c>
      <c r="G8" s="4" t="s">
        <v>81</v>
      </c>
      <c r="H8" s="4" t="str">
        <f>AVERAGEIFS(Baseline!$D:$D,#REF!,H$6)</f>
        <v>#VALUE!</v>
      </c>
      <c r="I8" s="4" t="s">
        <v>81</v>
      </c>
      <c r="J8" s="4" t="str">
        <f>AVERAGEIFS(Baseline!$D:$D,#REF!,J$6)</f>
        <v>#VALUE!</v>
      </c>
      <c r="K8" s="4" t="s">
        <v>81</v>
      </c>
    </row>
    <row r="9">
      <c r="A9" s="4" t="s">
        <v>82</v>
      </c>
      <c r="B9" s="4">
        <v>30.0</v>
      </c>
      <c r="C9" s="4" t="s">
        <v>81</v>
      </c>
      <c r="D9" s="4">
        <v>30.0</v>
      </c>
      <c r="E9" s="4" t="s">
        <v>81</v>
      </c>
      <c r="F9" s="4">
        <v>30.0</v>
      </c>
      <c r="G9" s="4" t="s">
        <v>81</v>
      </c>
      <c r="H9" s="4">
        <v>30.0</v>
      </c>
      <c r="I9" s="4" t="s">
        <v>81</v>
      </c>
      <c r="J9" s="4">
        <v>30.0</v>
      </c>
      <c r="K9" s="4" t="s">
        <v>81</v>
      </c>
    </row>
    <row r="10">
      <c r="A10" s="4" t="s">
        <v>83</v>
      </c>
      <c r="B10" s="9">
        <v>0.0</v>
      </c>
      <c r="C10" s="4" t="s">
        <v>84</v>
      </c>
      <c r="D10" s="4" t="str">
        <f>VLOOKUP(D$7/10,'calculation factors'!$C$3:$D$770,2,1)</f>
        <v>#VALUE!</v>
      </c>
      <c r="E10" s="4" t="s">
        <v>84</v>
      </c>
      <c r="F10" s="4" t="str">
        <f>VLOOKUP(F$7/10,'calculation factors'!$C$3:$D$770,2,1)</f>
        <v>#VALUE!</v>
      </c>
      <c r="G10" s="4" t="s">
        <v>84</v>
      </c>
      <c r="H10" s="4" t="str">
        <f>VLOOKUP(H$7/10,'calculation factors'!$C$3:$D$770,2,1)</f>
        <v>#VALUE!</v>
      </c>
      <c r="I10" s="4" t="s">
        <v>84</v>
      </c>
      <c r="J10" s="4" t="str">
        <f>VLOOKUP(J$7/10,'calculation factors'!$C$3:$D$770,2,1)</f>
        <v>#VALUE!</v>
      </c>
      <c r="K10" s="4" t="s">
        <v>84</v>
      </c>
    </row>
    <row r="11">
      <c r="A11" s="4" t="s">
        <v>85</v>
      </c>
      <c r="B11" s="22">
        <f>B$7*B$9*B$10*'calculation factors'!$B$1/10</f>
        <v>0</v>
      </c>
      <c r="C11" s="4" t="s">
        <v>86</v>
      </c>
      <c r="D11" s="22" t="str">
        <f>D$7*D$9*D$10*'calculation factors'!$B$1/10</f>
        <v>#VALUE!</v>
      </c>
      <c r="E11" s="4" t="s">
        <v>86</v>
      </c>
      <c r="F11" s="22" t="str">
        <f>F$7*F$9*F$10*'calculation factors'!$B$1/10</f>
        <v>#VALUE!</v>
      </c>
      <c r="G11" s="4" t="s">
        <v>86</v>
      </c>
      <c r="H11" s="22" t="str">
        <f>H$7*H$9*H$10*'calculation factors'!$B$1/10</f>
        <v>#VALUE!</v>
      </c>
      <c r="I11" s="4" t="s">
        <v>86</v>
      </c>
      <c r="J11" s="22" t="str">
        <f>J$7*J$9*J$10*'calculation factors'!$B$1/10</f>
        <v>#VALUE!</v>
      </c>
      <c r="K11" s="4" t="s">
        <v>86</v>
      </c>
    </row>
    <row r="12">
      <c r="A12" s="3" t="s">
        <v>87</v>
      </c>
      <c r="B12" s="70">
        <f>Baseline!I8</f>
        <v>530</v>
      </c>
      <c r="C12" s="3" t="s">
        <v>86</v>
      </c>
      <c r="D12" s="71" t="str">
        <f>AVERAGEIFS(Baseline!$G:$G,#REF!,D$6,#REF!,"agb")</f>
        <v>#VALUE!</v>
      </c>
      <c r="E12" s="3" t="s">
        <v>86</v>
      </c>
      <c r="F12" s="71" t="str">
        <f>AVERAGEIFS(Baseline!$G:$G,#REF!,F$6,#REF!,"agb")</f>
        <v>#VALUE!</v>
      </c>
      <c r="G12" s="3" t="s">
        <v>86</v>
      </c>
      <c r="H12" s="71" t="str">
        <f>AVERAGEIFS(Baseline!$G:$G,#REF!,H$6,#REF!,"agb")</f>
        <v>#VALUE!</v>
      </c>
      <c r="I12" s="3" t="s">
        <v>86</v>
      </c>
      <c r="J12" s="71" t="str">
        <f>AVERAGEIFS(Baseline!$G:$G,#REF!,J$6,#REF!,"agb")</f>
        <v>#VALUE!</v>
      </c>
      <c r="K12" s="3" t="s">
        <v>86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88</v>
      </c>
      <c r="B13" s="22">
        <f>(B11*B2)+B12</f>
        <v>530</v>
      </c>
      <c r="C13" s="4" t="s">
        <v>89</v>
      </c>
      <c r="D13" s="22" t="str">
        <f>(D11)*$B$2</f>
        <v>#VALUE!</v>
      </c>
      <c r="E13" s="4" t="s">
        <v>89</v>
      </c>
      <c r="F13" s="22" t="str">
        <f>(F11)*$B$2</f>
        <v>#VALUE!</v>
      </c>
      <c r="G13" s="4" t="s">
        <v>89</v>
      </c>
      <c r="H13" s="22" t="str">
        <f>(H11+H12)*$B$2</f>
        <v>#VALUE!</v>
      </c>
      <c r="I13" s="4" t="s">
        <v>89</v>
      </c>
      <c r="J13" s="22" t="str">
        <f>(J11+J12)*$B$2</f>
        <v>#VALUE!</v>
      </c>
      <c r="K13" s="4" t="s">
        <v>89</v>
      </c>
    </row>
    <row r="14">
      <c r="A14" s="4" t="s">
        <v>90</v>
      </c>
      <c r="B14" s="22">
        <f>($B$4)</f>
        <v>1598.78074</v>
      </c>
      <c r="C14" s="4" t="s">
        <v>89</v>
      </c>
      <c r="D14" s="22" t="str">
        <f>($B$2*$B$3*D$9*(VLOOKUP($B$3/10,'calculation factors'!$C$3:$D$770,2,1))*'calculation factors'!$B$1/10)+($B$2*$B$4)</f>
        <v>#VALUE!</v>
      </c>
      <c r="E14" s="4" t="s">
        <v>89</v>
      </c>
      <c r="F14" s="22" t="str">
        <f>($B$2*$B$3*F$9*(VLOOKUP($B$3/10,'calculation factors'!$C$3:$D$770,2,1))*'calculation factors'!$B$1/10)+($B$2*$B$4)</f>
        <v>#VALUE!</v>
      </c>
      <c r="G14" s="4" t="s">
        <v>89</v>
      </c>
      <c r="H14" s="22" t="str">
        <f>($B$2*$B$3*H$9*(VLOOKUP($B$3/10,'calculation factors'!$C$3:$D$770,2,1))*'calculation factors'!$B$1/10)+($B$2*$B$4)</f>
        <v>#VALUE!</v>
      </c>
      <c r="I14" s="4" t="s">
        <v>89</v>
      </c>
      <c r="J14" s="22" t="str">
        <f>($B$2*$B$3*J$9*(VLOOKUP($B$3/10,'calculation factors'!$C$3:$D$770,2,1))*'calculation factors'!$B$1/10)+($B$2*$B$4)</f>
        <v>#VALUE!</v>
      </c>
      <c r="K14" s="4" t="s">
        <v>89</v>
      </c>
    </row>
    <row r="15">
      <c r="B15" s="22"/>
    </row>
    <row r="16" ht="15.75" customHeight="1">
      <c r="A16" s="50"/>
      <c r="C16" s="22"/>
      <c r="D16" s="22"/>
    </row>
    <row r="17" ht="15.75" customHeight="1">
      <c r="A17" s="50"/>
      <c r="C17" s="22"/>
      <c r="D17" s="22"/>
    </row>
    <row r="18" ht="15.75" customHeight="1"/>
    <row r="19" ht="15.75" customHeight="1">
      <c r="A19" s="66"/>
    </row>
    <row r="20" ht="15.75" customHeight="1">
      <c r="A20" s="1"/>
    </row>
    <row r="21" ht="15.75" customHeight="1">
      <c r="A21" s="1"/>
    </row>
    <row r="22" ht="15.75" customHeight="1">
      <c r="A22" s="1"/>
    </row>
    <row r="23" ht="15.75" customHeight="1">
      <c r="A23" s="1"/>
    </row>
    <row r="24" ht="15.75" customHeight="1">
      <c r="A24" s="1"/>
    </row>
    <row r="25" ht="15.75" customHeight="1">
      <c r="A25" s="1"/>
    </row>
    <row r="26" ht="15.75" customHeight="1">
      <c r="A26" s="1"/>
    </row>
    <row r="27" ht="15.75" customHeight="1">
      <c r="A27" s="1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5"/>
    <col customWidth="1" min="3" max="6" width="12.63"/>
    <col customWidth="1" min="7" max="7" width="9.0"/>
  </cols>
  <sheetData>
    <row r="1" ht="15.75" customHeight="1">
      <c r="A1" s="1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</row>
    <row r="2" ht="15.75" customHeight="1">
      <c r="A2" s="1" t="s">
        <v>92</v>
      </c>
      <c r="B2" s="1" t="s">
        <v>93</v>
      </c>
      <c r="C2" s="1" t="s">
        <v>94</v>
      </c>
      <c r="D2" s="4" t="s">
        <v>95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5.75" customHeight="1">
      <c r="A3" s="4" t="s">
        <v>96</v>
      </c>
      <c r="B3" s="72" t="s">
        <v>97</v>
      </c>
      <c r="C3" s="73" t="s">
        <v>98</v>
      </c>
      <c r="D3" s="4" t="s">
        <v>99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5.75" customHeight="1">
      <c r="A4" s="4" t="s">
        <v>100</v>
      </c>
      <c r="B4" s="4" t="s">
        <v>101</v>
      </c>
      <c r="C4" s="7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5.75" customHeight="1">
      <c r="A5" s="4" t="s">
        <v>102</v>
      </c>
      <c r="B5" s="4" t="s">
        <v>103</v>
      </c>
      <c r="C5" s="72" t="s">
        <v>104</v>
      </c>
      <c r="D5" s="4" t="s">
        <v>105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5.75" customHeight="1">
      <c r="A6" s="4"/>
      <c r="B6" s="4"/>
      <c r="C6" s="7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15.75" customHeight="1">
      <c r="A7" s="1" t="s">
        <v>106</v>
      </c>
      <c r="B7" s="4"/>
      <c r="C7" s="7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5.75" customHeight="1">
      <c r="A8" s="75" t="s">
        <v>107</v>
      </c>
      <c r="B8" s="75" t="str">
        <f>AVERAGEIFS(Baseline!$F:$F,#REF!,"REF")</f>
        <v>#VALUE!</v>
      </c>
      <c r="C8" s="75" t="s">
        <v>108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ht="15.75" customHeight="1">
      <c r="A9" s="75" t="s">
        <v>109</v>
      </c>
      <c r="B9" s="76">
        <f>J19</f>
        <v>1598.78074</v>
      </c>
      <c r="C9" s="9" t="s">
        <v>78</v>
      </c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ht="15.75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ht="15.75" customHeight="1">
      <c r="A11" s="77" t="s">
        <v>110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ht="15.75" customHeigh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</row>
    <row r="13" ht="15.75" customHeight="1">
      <c r="A13" s="78"/>
      <c r="B13" s="35" t="s">
        <v>47</v>
      </c>
      <c r="C13" s="35" t="s">
        <v>111</v>
      </c>
      <c r="D13" s="35" t="s">
        <v>112</v>
      </c>
      <c r="E13" s="37" t="s">
        <v>49</v>
      </c>
      <c r="F13" s="37" t="s">
        <v>50</v>
      </c>
      <c r="G13" s="38" t="s">
        <v>51</v>
      </c>
      <c r="H13" s="39" t="s">
        <v>52</v>
      </c>
      <c r="I13" s="79" t="s">
        <v>113</v>
      </c>
      <c r="J13" s="40" t="s">
        <v>53</v>
      </c>
      <c r="K13" s="78"/>
      <c r="L13" s="78"/>
      <c r="M13" s="80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</row>
    <row r="14" ht="15.75" customHeight="1">
      <c r="A14" s="78"/>
      <c r="B14" s="81" t="s">
        <v>114</v>
      </c>
      <c r="C14" s="42">
        <f t="shared" ref="C14:C16" si="1">7/3</f>
        <v>2.333333333</v>
      </c>
      <c r="D14" s="82">
        <v>344.0</v>
      </c>
      <c r="E14" s="42">
        <v>1.28</v>
      </c>
      <c r="F14" s="83">
        <v>0.16</v>
      </c>
      <c r="G14" s="42">
        <f t="shared" ref="G14:G16" si="2">1+F14</f>
        <v>1.16</v>
      </c>
      <c r="H14" s="84">
        <v>0.48</v>
      </c>
      <c r="I14" s="42">
        <v>3.67</v>
      </c>
      <c r="J14" s="85">
        <f t="shared" ref="J14:J16" si="3">C14*D14*E14*F14*G14*H14*I14</f>
        <v>335.9158305</v>
      </c>
      <c r="K14" s="78"/>
      <c r="L14" s="78"/>
      <c r="M14" s="80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</row>
    <row r="15" ht="15.75" customHeight="1">
      <c r="A15" s="78"/>
      <c r="B15" s="81" t="s">
        <v>115</v>
      </c>
      <c r="C15" s="42">
        <f t="shared" si="1"/>
        <v>2.333333333</v>
      </c>
      <c r="D15" s="82">
        <v>395.0</v>
      </c>
      <c r="E15" s="42">
        <v>0.8</v>
      </c>
      <c r="F15" s="84">
        <v>0.25</v>
      </c>
      <c r="G15" s="42">
        <f t="shared" si="2"/>
        <v>1.25</v>
      </c>
      <c r="H15" s="84">
        <v>0.48</v>
      </c>
      <c r="I15" s="42">
        <v>3.67</v>
      </c>
      <c r="J15" s="85">
        <f t="shared" si="3"/>
        <v>405.902</v>
      </c>
      <c r="K15" s="77"/>
      <c r="L15" s="77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ht="15.75" customHeight="1">
      <c r="A16" s="78"/>
      <c r="B16" s="81" t="s">
        <v>116</v>
      </c>
      <c r="C16" s="42">
        <f t="shared" si="1"/>
        <v>2.333333333</v>
      </c>
      <c r="D16" s="82">
        <v>426.0</v>
      </c>
      <c r="E16" s="42">
        <v>1.3</v>
      </c>
      <c r="F16" s="84">
        <v>0.25</v>
      </c>
      <c r="G16" s="42">
        <f t="shared" si="2"/>
        <v>1.25</v>
      </c>
      <c r="H16" s="84">
        <v>0.48</v>
      </c>
      <c r="I16" s="42">
        <v>3.67</v>
      </c>
      <c r="J16" s="85">
        <f t="shared" si="3"/>
        <v>711.3561</v>
      </c>
      <c r="K16" s="77"/>
      <c r="L16" s="77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ht="15.75" customHeight="1">
      <c r="A17" s="78"/>
      <c r="B17" s="81" t="s">
        <v>117</v>
      </c>
      <c r="C17" s="42">
        <v>3.5</v>
      </c>
      <c r="D17" s="82">
        <v>20.0</v>
      </c>
      <c r="E17" s="42">
        <v>0.41</v>
      </c>
      <c r="F17" s="84">
        <v>1.8</v>
      </c>
      <c r="G17" s="42">
        <v>2.8</v>
      </c>
      <c r="H17" s="84">
        <v>0.48</v>
      </c>
      <c r="I17" s="42">
        <v>3.67</v>
      </c>
      <c r="J17" s="85">
        <f t="shared" ref="J17:J18" si="4">36.4017024*2</f>
        <v>72.8034048</v>
      </c>
      <c r="K17" s="77"/>
      <c r="L17" s="77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ht="15.75" customHeight="1">
      <c r="A18" s="78"/>
      <c r="B18" s="81" t="s">
        <v>118</v>
      </c>
      <c r="C18" s="42">
        <v>3.5</v>
      </c>
      <c r="D18" s="82">
        <v>20.0</v>
      </c>
      <c r="E18" s="42">
        <v>0.41</v>
      </c>
      <c r="F18" s="84">
        <v>1.8</v>
      </c>
      <c r="G18" s="42">
        <v>2.8</v>
      </c>
      <c r="H18" s="84">
        <v>0.48</v>
      </c>
      <c r="I18" s="42">
        <v>3.67</v>
      </c>
      <c r="J18" s="85">
        <f t="shared" si="4"/>
        <v>72.8034048</v>
      </c>
      <c r="K18" s="77"/>
      <c r="L18" s="77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ht="15.75" customHeight="1">
      <c r="A19" s="78"/>
      <c r="B19" s="86" t="s">
        <v>66</v>
      </c>
      <c r="C19" s="81"/>
      <c r="D19" s="81"/>
      <c r="E19" s="87"/>
      <c r="F19" s="88"/>
      <c r="G19" s="87"/>
      <c r="H19" s="88"/>
      <c r="I19" s="88"/>
      <c r="J19" s="89">
        <f>SUM(J14:J18)</f>
        <v>1598.78074</v>
      </c>
      <c r="K19" s="90" t="s">
        <v>119</v>
      </c>
      <c r="L19" s="77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ht="15.75" customHeight="1">
      <c r="A20" s="78"/>
      <c r="B20" s="78"/>
      <c r="C20" s="78"/>
      <c r="D20" s="78"/>
      <c r="E20" s="77"/>
      <c r="F20" s="77"/>
      <c r="G20" s="77"/>
      <c r="H20" s="77"/>
      <c r="I20" s="77"/>
      <c r="J20" s="77"/>
      <c r="K20" s="77"/>
      <c r="L20" s="77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ht="15.75" customHeight="1">
      <c r="A21" s="91"/>
      <c r="B21" s="91"/>
      <c r="C21" s="80"/>
      <c r="D21" s="80"/>
      <c r="E21" s="92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ht="15.75" customHeight="1">
      <c r="A22" s="91"/>
      <c r="B22" s="91"/>
      <c r="C22" s="80"/>
      <c r="D22" s="80"/>
      <c r="E22" s="92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ht="15.75" customHeight="1">
      <c r="A23" s="91"/>
      <c r="B23" s="91"/>
      <c r="C23" s="80"/>
      <c r="D23" s="80"/>
      <c r="E23" s="92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ht="15.75" customHeight="1">
      <c r="A24" s="91"/>
      <c r="B24" s="91"/>
      <c r="C24" s="80"/>
      <c r="D24" s="80"/>
      <c r="E24" s="92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ht="15.75" customHeight="1">
      <c r="A25" s="91"/>
      <c r="B25" s="91"/>
      <c r="C25" s="80"/>
      <c r="D25" s="80"/>
      <c r="E25" s="92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ht="15.75" customHeight="1">
      <c r="A26" s="91"/>
      <c r="B26" s="91"/>
      <c r="C26" s="80"/>
      <c r="D26" s="80"/>
      <c r="E26" s="92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ht="15.75" customHeight="1">
      <c r="A27" s="91"/>
      <c r="B27" s="91"/>
      <c r="C27" s="80"/>
      <c r="D27" s="80"/>
      <c r="E27" s="92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ht="15.75" customHeight="1">
      <c r="A28" s="91"/>
      <c r="B28" s="91"/>
      <c r="C28" s="80"/>
      <c r="D28" s="80"/>
      <c r="E28" s="92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ht="15.75" customHeight="1">
      <c r="A29" s="91"/>
      <c r="B29" s="91"/>
      <c r="C29" s="80"/>
      <c r="D29" s="80"/>
      <c r="E29" s="92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ht="15.75" customHeight="1">
      <c r="A30" s="91"/>
      <c r="B30" s="91"/>
      <c r="C30" s="80"/>
      <c r="D30" s="80"/>
      <c r="E30" s="92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ht="15.75" customHeight="1">
      <c r="A31" s="91"/>
      <c r="B31" s="91"/>
      <c r="C31" s="80"/>
      <c r="D31" s="80"/>
      <c r="E31" s="92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ht="15.75" customHeight="1">
      <c r="A32" s="91"/>
      <c r="B32" s="91"/>
      <c r="C32" s="80"/>
      <c r="D32" s="80"/>
      <c r="E32" s="92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ht="15.75" customHeight="1">
      <c r="A33" s="91"/>
      <c r="B33" s="91"/>
      <c r="C33" s="80"/>
      <c r="D33" s="80"/>
      <c r="E33" s="92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ht="15.75" customHeight="1">
      <c r="A34" s="91"/>
      <c r="B34" s="91"/>
      <c r="C34" s="80"/>
      <c r="D34" s="80"/>
      <c r="E34" s="92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ht="15.75" customHeight="1">
      <c r="A35" s="91"/>
      <c r="B35" s="91"/>
      <c r="C35" s="80"/>
      <c r="D35" s="80"/>
      <c r="E35" s="92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</row>
    <row r="36" ht="15.75" customHeight="1">
      <c r="A36" s="91"/>
      <c r="B36" s="91"/>
      <c r="C36" s="80"/>
      <c r="D36" s="80"/>
      <c r="E36" s="92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</row>
    <row r="37" ht="15.75" customHeight="1">
      <c r="A37" s="91"/>
      <c r="B37" s="91"/>
      <c r="C37" s="80"/>
      <c r="D37" s="80"/>
      <c r="E37" s="92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</row>
    <row r="38" ht="15.75" customHeight="1">
      <c r="A38" s="91"/>
      <c r="B38" s="91"/>
      <c r="C38" s="80"/>
      <c r="D38" s="80"/>
      <c r="E38" s="92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</row>
    <row r="39" ht="15.75" customHeight="1">
      <c r="A39" s="91"/>
      <c r="B39" s="91"/>
      <c r="C39" s="80"/>
      <c r="D39" s="80"/>
      <c r="E39" s="92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 ht="15.75" customHeight="1">
      <c r="A40" s="91"/>
      <c r="B40" s="91"/>
      <c r="C40" s="80"/>
      <c r="D40" s="80"/>
      <c r="E40" s="92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 ht="15.75" customHeight="1">
      <c r="A41" s="91"/>
      <c r="B41" s="91"/>
      <c r="C41" s="80"/>
      <c r="D41" s="80"/>
      <c r="E41" s="92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 ht="15.75" customHeight="1">
      <c r="A42" s="91"/>
      <c r="B42" s="91"/>
      <c r="C42" s="80"/>
      <c r="D42" s="80"/>
      <c r="E42" s="92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3" ht="15.75" customHeight="1">
      <c r="A43" s="91"/>
      <c r="B43" s="91"/>
      <c r="C43" s="80"/>
      <c r="D43" s="80"/>
      <c r="E43" s="92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</row>
    <row r="44" ht="15.75" customHeight="1">
      <c r="A44" s="91"/>
      <c r="B44" s="91"/>
      <c r="C44" s="80"/>
      <c r="D44" s="80"/>
      <c r="E44" s="92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</row>
    <row r="45" ht="15.75" customHeight="1">
      <c r="A45" s="91"/>
      <c r="B45" s="91"/>
      <c r="C45" s="80"/>
      <c r="D45" s="80"/>
      <c r="E45" s="92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</row>
    <row r="46" ht="15.75" customHeight="1">
      <c r="A46" s="91"/>
      <c r="B46" s="91"/>
      <c r="C46" s="80"/>
      <c r="D46" s="80"/>
      <c r="E46" s="92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</row>
    <row r="47" ht="15.75" customHeight="1">
      <c r="A47" s="91"/>
      <c r="B47" s="91"/>
      <c r="C47" s="80"/>
      <c r="D47" s="80"/>
      <c r="E47" s="92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</row>
    <row r="48" ht="15.75" customHeight="1">
      <c r="A48" s="91"/>
      <c r="B48" s="91"/>
      <c r="C48" s="80"/>
      <c r="D48" s="80"/>
      <c r="E48" s="92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</row>
    <row r="49" ht="15.75" customHeight="1">
      <c r="A49" s="91"/>
      <c r="B49" s="91"/>
      <c r="C49" s="80"/>
      <c r="D49" s="80"/>
      <c r="E49" s="92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</row>
    <row r="50" ht="15.75" customHeight="1">
      <c r="A50" s="91"/>
      <c r="B50" s="91"/>
      <c r="C50" s="80"/>
      <c r="D50" s="80"/>
      <c r="E50" s="92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</row>
    <row r="51" ht="15.75" customHeight="1">
      <c r="A51" s="91"/>
      <c r="B51" s="91"/>
      <c r="C51" s="80"/>
      <c r="D51" s="80"/>
      <c r="E51" s="92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</row>
    <row r="52" ht="15.75" customHeight="1">
      <c r="A52" s="91"/>
      <c r="B52" s="91"/>
      <c r="C52" s="80"/>
      <c r="D52" s="80"/>
      <c r="E52" s="92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</row>
    <row r="53" ht="15.75" customHeight="1">
      <c r="A53" s="91"/>
      <c r="B53" s="91"/>
      <c r="C53" s="80"/>
      <c r="D53" s="80"/>
      <c r="E53" s="92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</row>
    <row r="54" ht="15.75" customHeight="1">
      <c r="A54" s="91"/>
      <c r="B54" s="91"/>
      <c r="C54" s="80"/>
      <c r="D54" s="80"/>
      <c r="E54" s="92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</row>
    <row r="55" ht="15.75" customHeight="1">
      <c r="A55" s="91"/>
      <c r="B55" s="91"/>
      <c r="C55" s="80"/>
      <c r="D55" s="80"/>
      <c r="E55" s="92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</row>
    <row r="56" ht="15.75" customHeight="1">
      <c r="A56" s="91"/>
      <c r="B56" s="91"/>
      <c r="C56" s="80"/>
      <c r="D56" s="80"/>
      <c r="E56" s="92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</row>
    <row r="57" ht="15.75" customHeight="1">
      <c r="A57" s="91"/>
      <c r="B57" s="91"/>
      <c r="C57" s="80"/>
      <c r="D57" s="80"/>
      <c r="E57" s="92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</row>
    <row r="58" ht="15.75" customHeight="1">
      <c r="A58" s="91"/>
      <c r="B58" s="91"/>
      <c r="C58" s="80"/>
      <c r="D58" s="80"/>
      <c r="E58" s="92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ht="15.75" customHeight="1">
      <c r="A59" s="91"/>
      <c r="B59" s="91"/>
      <c r="C59" s="80"/>
      <c r="D59" s="80"/>
      <c r="E59" s="92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</row>
    <row r="60" ht="15.75" customHeight="1">
      <c r="A60" s="91"/>
      <c r="B60" s="91"/>
      <c r="C60" s="80"/>
      <c r="D60" s="80"/>
      <c r="E60" s="92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</row>
    <row r="61" ht="15.75" customHeight="1">
      <c r="A61" s="91"/>
      <c r="B61" s="91"/>
      <c r="C61" s="80"/>
      <c r="D61" s="80"/>
      <c r="E61" s="92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ht="15.75" customHeight="1">
      <c r="A62" s="91"/>
      <c r="B62" s="91"/>
      <c r="C62" s="80"/>
      <c r="D62" s="80"/>
      <c r="E62" s="92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</row>
    <row r="63" ht="15.75" customHeight="1">
      <c r="A63" s="91"/>
      <c r="B63" s="91"/>
      <c r="C63" s="80"/>
      <c r="D63" s="80"/>
      <c r="E63" s="92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</row>
    <row r="64" ht="15.75" customHeight="1">
      <c r="A64" s="91"/>
      <c r="B64" s="91"/>
      <c r="C64" s="80"/>
      <c r="D64" s="80"/>
      <c r="E64" s="92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</row>
    <row r="65" ht="15.75" customHeight="1">
      <c r="A65" s="91"/>
      <c r="B65" s="91"/>
      <c r="C65" s="80"/>
      <c r="D65" s="80"/>
      <c r="E65" s="92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</row>
    <row r="66" ht="15.75" customHeight="1">
      <c r="A66" s="91"/>
      <c r="B66" s="91"/>
      <c r="C66" s="80"/>
      <c r="D66" s="80"/>
      <c r="E66" s="92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</row>
    <row r="67" ht="15.75" customHeight="1">
      <c r="A67" s="91"/>
      <c r="B67" s="91"/>
      <c r="C67" s="80"/>
      <c r="D67" s="80"/>
      <c r="E67" s="92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</row>
    <row r="68" ht="15.75" customHeight="1">
      <c r="A68" s="91"/>
      <c r="B68" s="91"/>
      <c r="C68" s="80"/>
      <c r="D68" s="80"/>
      <c r="E68" s="92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</row>
    <row r="69" ht="15.75" customHeight="1">
      <c r="A69" s="91"/>
      <c r="B69" s="91"/>
      <c r="C69" s="80"/>
      <c r="D69" s="80"/>
      <c r="E69" s="92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</row>
    <row r="70" ht="15.75" customHeight="1">
      <c r="A70" s="91"/>
      <c r="B70" s="91"/>
      <c r="C70" s="80"/>
      <c r="D70" s="80"/>
      <c r="E70" s="92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</row>
    <row r="71" ht="15.75" customHeight="1">
      <c r="A71" s="91"/>
      <c r="B71" s="91"/>
      <c r="C71" s="80"/>
      <c r="D71" s="80"/>
      <c r="E71" s="92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</row>
    <row r="72" ht="15.75" customHeight="1">
      <c r="A72" s="91"/>
      <c r="B72" s="91"/>
      <c r="C72" s="80"/>
      <c r="D72" s="80"/>
      <c r="E72" s="92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</row>
    <row r="73" ht="15.75" customHeight="1">
      <c r="A73" s="91"/>
      <c r="B73" s="91"/>
      <c r="C73" s="80"/>
      <c r="D73" s="80"/>
      <c r="E73" s="92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</row>
    <row r="74" ht="15.75" customHeight="1">
      <c r="A74" s="91"/>
      <c r="B74" s="91"/>
      <c r="C74" s="80"/>
      <c r="D74" s="80"/>
      <c r="E74" s="92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</row>
    <row r="75" ht="15.75" customHeight="1">
      <c r="A75" s="91"/>
      <c r="B75" s="91"/>
      <c r="C75" s="80"/>
      <c r="D75" s="80"/>
      <c r="E75" s="92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</row>
    <row r="76" ht="15.75" customHeight="1">
      <c r="A76" s="91"/>
      <c r="B76" s="91"/>
      <c r="C76" s="80"/>
      <c r="D76" s="80"/>
      <c r="E76" s="92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</row>
    <row r="77" ht="15.75" customHeight="1">
      <c r="A77" s="91"/>
      <c r="B77" s="91"/>
      <c r="C77" s="80"/>
      <c r="D77" s="80"/>
      <c r="E77" s="92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</row>
    <row r="78" ht="15.75" customHeight="1">
      <c r="A78" s="91"/>
      <c r="B78" s="91"/>
      <c r="C78" s="80"/>
      <c r="D78" s="80"/>
      <c r="E78" s="92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</row>
    <row r="79" ht="15.75" customHeight="1">
      <c r="A79" s="91"/>
      <c r="B79" s="91"/>
      <c r="C79" s="80"/>
      <c r="D79" s="80"/>
      <c r="E79" s="92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</row>
    <row r="80" ht="15.75" customHeight="1">
      <c r="A80" s="91"/>
      <c r="B80" s="91"/>
      <c r="C80" s="80"/>
      <c r="D80" s="80"/>
      <c r="E80" s="92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</row>
    <row r="81" ht="15.75" customHeight="1">
      <c r="A81" s="91"/>
      <c r="B81" s="91"/>
      <c r="C81" s="80"/>
      <c r="D81" s="80"/>
      <c r="E81" s="92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</row>
    <row r="82" ht="15.75" customHeight="1">
      <c r="A82" s="91"/>
      <c r="B82" s="91"/>
      <c r="C82" s="80"/>
      <c r="D82" s="80"/>
      <c r="E82" s="92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</row>
    <row r="83" ht="15.75" customHeight="1">
      <c r="A83" s="91"/>
      <c r="B83" s="91"/>
      <c r="C83" s="80"/>
      <c r="D83" s="80"/>
      <c r="E83" s="92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</row>
    <row r="84" ht="15.75" customHeight="1">
      <c r="A84" s="91"/>
      <c r="B84" s="91"/>
      <c r="C84" s="80"/>
      <c r="D84" s="80"/>
      <c r="E84" s="92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</row>
    <row r="85" ht="15.75" customHeight="1">
      <c r="A85" s="91"/>
      <c r="B85" s="91"/>
      <c r="C85" s="80"/>
      <c r="D85" s="80"/>
      <c r="E85" s="92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</row>
    <row r="86" ht="15.75" customHeight="1">
      <c r="A86" s="91"/>
      <c r="B86" s="91"/>
      <c r="C86" s="80"/>
      <c r="D86" s="80"/>
      <c r="E86" s="92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</row>
    <row r="87" ht="15.75" customHeight="1">
      <c r="A87" s="91"/>
      <c r="B87" s="91"/>
      <c r="C87" s="80"/>
      <c r="D87" s="80"/>
      <c r="E87" s="92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</row>
    <row r="88" ht="15.75" customHeight="1">
      <c r="A88" s="91"/>
      <c r="B88" s="91"/>
      <c r="C88" s="80"/>
      <c r="D88" s="80"/>
      <c r="E88" s="92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</row>
    <row r="89" ht="15.75" customHeight="1">
      <c r="A89" s="91"/>
      <c r="B89" s="91"/>
      <c r="C89" s="80"/>
      <c r="D89" s="80"/>
      <c r="E89" s="92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</row>
    <row r="90" ht="15.75" customHeight="1">
      <c r="A90" s="91"/>
      <c r="B90" s="91"/>
      <c r="C90" s="80"/>
      <c r="D90" s="80"/>
      <c r="E90" s="92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</row>
    <row r="91" ht="15.75" customHeight="1">
      <c r="A91" s="91"/>
      <c r="B91" s="91"/>
      <c r="C91" s="80"/>
      <c r="D91" s="80"/>
      <c r="E91" s="92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</row>
    <row r="92" ht="15.75" customHeight="1">
      <c r="A92" s="91"/>
      <c r="B92" s="91"/>
      <c r="C92" s="80"/>
      <c r="D92" s="80"/>
      <c r="E92" s="92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</row>
    <row r="93" ht="15.75" customHeight="1">
      <c r="A93" s="91"/>
      <c r="B93" s="91"/>
      <c r="C93" s="80"/>
      <c r="D93" s="80"/>
      <c r="E93" s="92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</row>
    <row r="94" ht="15.75" customHeight="1">
      <c r="A94" s="91"/>
      <c r="B94" s="91"/>
      <c r="C94" s="80"/>
      <c r="D94" s="80"/>
      <c r="E94" s="92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</row>
    <row r="95" ht="15.75" customHeight="1">
      <c r="A95" s="91"/>
      <c r="B95" s="91"/>
      <c r="C95" s="80"/>
      <c r="D95" s="80"/>
      <c r="E95" s="92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</row>
    <row r="96" ht="15.75" customHeight="1">
      <c r="A96" s="91"/>
      <c r="B96" s="91"/>
      <c r="C96" s="80"/>
      <c r="D96" s="80"/>
      <c r="E96" s="92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</row>
    <row r="97" ht="15.75" customHeight="1">
      <c r="A97" s="91"/>
      <c r="B97" s="91"/>
      <c r="C97" s="80"/>
      <c r="D97" s="80"/>
      <c r="E97" s="92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</row>
    <row r="98" ht="15.75" customHeight="1">
      <c r="A98" s="91"/>
      <c r="B98" s="91"/>
      <c r="C98" s="80"/>
      <c r="D98" s="80"/>
      <c r="E98" s="92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</row>
    <row r="99" ht="15.75" customHeight="1">
      <c r="A99" s="91"/>
      <c r="B99" s="91"/>
      <c r="C99" s="80"/>
      <c r="D99" s="80"/>
      <c r="E99" s="92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</row>
    <row r="100" ht="15.75" customHeight="1">
      <c r="A100" s="91"/>
      <c r="B100" s="91"/>
      <c r="C100" s="80"/>
      <c r="D100" s="80"/>
      <c r="E100" s="92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</row>
    <row r="101" ht="15.75" customHeight="1">
      <c r="A101" s="91"/>
      <c r="B101" s="91"/>
      <c r="C101" s="80"/>
      <c r="D101" s="80"/>
      <c r="E101" s="92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</row>
    <row r="102" ht="15.75" customHeight="1">
      <c r="A102" s="91"/>
      <c r="B102" s="91"/>
      <c r="C102" s="80"/>
      <c r="D102" s="80"/>
      <c r="E102" s="92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</row>
    <row r="103" ht="15.75" customHeight="1">
      <c r="A103" s="91"/>
      <c r="B103" s="91"/>
      <c r="C103" s="91"/>
      <c r="D103" s="91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</row>
    <row r="104" ht="15.75" customHeight="1">
      <c r="A104" s="91"/>
      <c r="B104" s="91"/>
      <c r="C104" s="91"/>
      <c r="D104" s="91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</row>
    <row r="105" ht="15.75" customHeight="1">
      <c r="A105" s="91"/>
      <c r="B105" s="91"/>
      <c r="C105" s="91"/>
      <c r="D105" s="91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</row>
    <row r="106" ht="15.75" customHeight="1">
      <c r="A106" s="91"/>
      <c r="B106" s="91"/>
      <c r="C106" s="91"/>
      <c r="D106" s="91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</row>
    <row r="107" ht="15.75" customHeight="1">
      <c r="A107" s="91"/>
      <c r="B107" s="91"/>
      <c r="C107" s="91"/>
      <c r="D107" s="91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</row>
    <row r="108" ht="15.75" customHeight="1">
      <c r="A108" s="91"/>
      <c r="B108" s="91"/>
      <c r="C108" s="91"/>
      <c r="D108" s="91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</row>
    <row r="109" ht="15.75" customHeight="1">
      <c r="A109" s="91"/>
      <c r="B109" s="91"/>
      <c r="C109" s="91"/>
      <c r="D109" s="91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</row>
    <row r="110" ht="15.75" customHeight="1">
      <c r="A110" s="91"/>
      <c r="B110" s="91"/>
      <c r="C110" s="91"/>
      <c r="D110" s="91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</row>
    <row r="111" ht="15.75" customHeight="1">
      <c r="A111" s="91"/>
      <c r="B111" s="91"/>
      <c r="C111" s="91"/>
      <c r="D111" s="91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</row>
    <row r="112" ht="15.75" customHeight="1">
      <c r="A112" s="91"/>
      <c r="B112" s="91"/>
      <c r="C112" s="91"/>
      <c r="D112" s="91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</row>
    <row r="113" ht="15.75" customHeight="1">
      <c r="A113" s="91"/>
      <c r="B113" s="91"/>
      <c r="C113" s="91"/>
      <c r="D113" s="91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</row>
    <row r="114" ht="15.75" customHeight="1">
      <c r="A114" s="91"/>
      <c r="B114" s="91"/>
      <c r="C114" s="91"/>
      <c r="D114" s="91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</row>
    <row r="115" ht="15.75" customHeight="1">
      <c r="A115" s="91"/>
      <c r="B115" s="91"/>
      <c r="C115" s="91"/>
      <c r="D115" s="91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</row>
    <row r="116" ht="15.75" customHeight="1">
      <c r="A116" s="91"/>
      <c r="B116" s="91"/>
      <c r="C116" s="91"/>
      <c r="D116" s="91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</row>
    <row r="117" ht="15.75" customHeight="1">
      <c r="A117" s="91"/>
      <c r="B117" s="91"/>
      <c r="C117" s="91"/>
      <c r="D117" s="91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</row>
    <row r="118" ht="15.75" customHeight="1">
      <c r="A118" s="91"/>
      <c r="B118" s="91"/>
      <c r="C118" s="91"/>
      <c r="D118" s="91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</row>
    <row r="119" ht="15.75" customHeight="1">
      <c r="A119" s="91"/>
      <c r="B119" s="91"/>
      <c r="C119" s="91"/>
      <c r="D119" s="91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</row>
    <row r="120" ht="15.75" customHeight="1">
      <c r="A120" s="91"/>
      <c r="B120" s="91"/>
      <c r="C120" s="91"/>
      <c r="D120" s="91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</row>
    <row r="121" ht="15.75" customHeight="1">
      <c r="A121" s="91"/>
      <c r="B121" s="91"/>
      <c r="C121" s="91"/>
      <c r="D121" s="91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</row>
    <row r="122" ht="15.75" customHeight="1">
      <c r="A122" s="91"/>
      <c r="B122" s="91"/>
      <c r="C122" s="91"/>
      <c r="D122" s="91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</row>
    <row r="123" ht="15.75" customHeight="1">
      <c r="A123" s="91"/>
      <c r="B123" s="91"/>
      <c r="C123" s="91"/>
      <c r="D123" s="91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</row>
    <row r="124" ht="15.75" customHeight="1">
      <c r="A124" s="91"/>
      <c r="B124" s="91"/>
      <c r="C124" s="91"/>
      <c r="D124" s="91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</row>
    <row r="125" ht="15.75" customHeight="1">
      <c r="A125" s="91"/>
      <c r="B125" s="91"/>
      <c r="C125" s="91"/>
      <c r="D125" s="91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</row>
    <row r="126" ht="15.75" customHeight="1">
      <c r="A126" s="91"/>
      <c r="B126" s="91"/>
      <c r="C126" s="91"/>
      <c r="D126" s="91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</row>
    <row r="127" ht="15.75" customHeight="1">
      <c r="A127" s="91"/>
      <c r="B127" s="91"/>
      <c r="C127" s="91"/>
      <c r="D127" s="91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</row>
    <row r="128" ht="15.75" customHeight="1">
      <c r="A128" s="91"/>
      <c r="B128" s="91"/>
      <c r="C128" s="91"/>
      <c r="D128" s="91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</row>
    <row r="129" ht="15.75" customHeight="1">
      <c r="A129" s="91"/>
      <c r="B129" s="91"/>
      <c r="C129" s="91"/>
      <c r="D129" s="91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</row>
    <row r="130" ht="15.75" customHeight="1">
      <c r="A130" s="91"/>
      <c r="B130" s="91"/>
      <c r="C130" s="91"/>
      <c r="D130" s="91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</row>
    <row r="131" ht="15.75" customHeight="1">
      <c r="A131" s="91"/>
      <c r="B131" s="91"/>
      <c r="C131" s="91"/>
      <c r="D131" s="91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</row>
    <row r="132" ht="15.75" customHeight="1">
      <c r="A132" s="91"/>
      <c r="B132" s="91"/>
      <c r="C132" s="91"/>
      <c r="D132" s="91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</row>
    <row r="133" ht="15.75" customHeight="1">
      <c r="A133" s="91"/>
      <c r="B133" s="91"/>
      <c r="C133" s="91"/>
      <c r="D133" s="91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</row>
    <row r="134" ht="15.75" customHeight="1">
      <c r="A134" s="91"/>
      <c r="B134" s="91"/>
      <c r="C134" s="91"/>
      <c r="D134" s="91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</row>
    <row r="135" ht="15.75" customHeight="1">
      <c r="A135" s="91"/>
      <c r="B135" s="91"/>
      <c r="C135" s="91"/>
      <c r="D135" s="91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</row>
    <row r="136" ht="15.75" customHeight="1">
      <c r="A136" s="91"/>
      <c r="B136" s="91"/>
      <c r="C136" s="91"/>
      <c r="D136" s="91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</row>
    <row r="137" ht="15.75" customHeight="1">
      <c r="A137" s="91"/>
      <c r="B137" s="91"/>
      <c r="C137" s="91"/>
      <c r="D137" s="91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</row>
    <row r="138" ht="15.75" customHeight="1">
      <c r="A138" s="91"/>
      <c r="B138" s="91"/>
      <c r="C138" s="91"/>
      <c r="D138" s="91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</row>
    <row r="139" ht="15.75" customHeight="1">
      <c r="A139" s="91"/>
      <c r="B139" s="91"/>
      <c r="C139" s="91"/>
      <c r="D139" s="91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</row>
    <row r="140" ht="15.75" customHeight="1">
      <c r="A140" s="91"/>
      <c r="B140" s="91"/>
      <c r="C140" s="91"/>
      <c r="D140" s="91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</row>
    <row r="141" ht="15.75" customHeight="1">
      <c r="A141" s="91"/>
      <c r="B141" s="91"/>
      <c r="C141" s="91"/>
      <c r="D141" s="91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</row>
    <row r="142" ht="15.75" customHeight="1">
      <c r="A142" s="91"/>
      <c r="B142" s="91"/>
      <c r="C142" s="91"/>
      <c r="D142" s="91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</row>
    <row r="143" ht="15.75" customHeight="1">
      <c r="A143" s="91"/>
      <c r="B143" s="91"/>
      <c r="C143" s="91"/>
      <c r="D143" s="91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</row>
    <row r="144" ht="15.75" customHeight="1">
      <c r="A144" s="91"/>
      <c r="B144" s="91"/>
      <c r="C144" s="91"/>
      <c r="D144" s="91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</row>
    <row r="145" ht="15.75" customHeight="1">
      <c r="A145" s="91"/>
      <c r="B145" s="91"/>
      <c r="C145" s="91"/>
      <c r="D145" s="91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</row>
    <row r="146" ht="15.75" customHeight="1">
      <c r="A146" s="91"/>
      <c r="B146" s="91"/>
      <c r="C146" s="91"/>
      <c r="D146" s="91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</row>
    <row r="147" ht="15.75" customHeight="1">
      <c r="A147" s="91"/>
      <c r="B147" s="91"/>
      <c r="C147" s="91"/>
      <c r="D147" s="91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</row>
    <row r="148" ht="15.75" customHeight="1">
      <c r="A148" s="91"/>
      <c r="B148" s="91"/>
      <c r="C148" s="91"/>
      <c r="D148" s="91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</row>
    <row r="149" ht="15.75" customHeight="1">
      <c r="A149" s="91"/>
      <c r="B149" s="91"/>
      <c r="C149" s="91"/>
      <c r="D149" s="91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</row>
    <row r="150" ht="15.75" customHeight="1">
      <c r="A150" s="91"/>
      <c r="B150" s="91"/>
      <c r="C150" s="91"/>
      <c r="D150" s="91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</row>
    <row r="151" ht="15.75" customHeight="1">
      <c r="A151" s="91"/>
      <c r="B151" s="91"/>
      <c r="C151" s="91"/>
      <c r="D151" s="91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</row>
    <row r="152" ht="15.75" customHeight="1">
      <c r="A152" s="91"/>
      <c r="B152" s="91"/>
      <c r="C152" s="91"/>
      <c r="D152" s="91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</row>
    <row r="153" ht="15.75" customHeight="1">
      <c r="A153" s="91"/>
      <c r="B153" s="91"/>
      <c r="C153" s="91"/>
      <c r="D153" s="91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ht="15.75" customHeight="1">
      <c r="A154" s="91"/>
      <c r="B154" s="91"/>
      <c r="C154" s="91"/>
      <c r="D154" s="91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</row>
    <row r="155" ht="15.75" customHeight="1">
      <c r="A155" s="91"/>
      <c r="B155" s="91"/>
      <c r="C155" s="91"/>
      <c r="D155" s="91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</row>
    <row r="156" ht="15.75" customHeight="1">
      <c r="A156" s="91"/>
      <c r="B156" s="91"/>
      <c r="C156" s="91"/>
      <c r="D156" s="91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ht="15.75" customHeight="1">
      <c r="A157" s="91"/>
      <c r="B157" s="91"/>
      <c r="C157" s="91"/>
      <c r="D157" s="91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</row>
    <row r="158" ht="15.75" customHeight="1">
      <c r="A158" s="91"/>
      <c r="B158" s="91"/>
      <c r="C158" s="91"/>
      <c r="D158" s="91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</row>
    <row r="159" ht="15.75" customHeight="1">
      <c r="A159" s="91"/>
      <c r="B159" s="91"/>
      <c r="C159" s="91"/>
      <c r="D159" s="91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</row>
    <row r="160" ht="15.75" customHeight="1">
      <c r="A160" s="91"/>
      <c r="B160" s="91"/>
      <c r="C160" s="91"/>
      <c r="D160" s="91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</row>
    <row r="161" ht="15.75" customHeight="1">
      <c r="A161" s="91"/>
      <c r="B161" s="91"/>
      <c r="C161" s="91"/>
      <c r="D161" s="91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</row>
    <row r="162" ht="15.75" customHeight="1">
      <c r="A162" s="91"/>
      <c r="B162" s="91"/>
      <c r="C162" s="91"/>
      <c r="D162" s="91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</row>
    <row r="163" ht="15.75" customHeight="1">
      <c r="A163" s="91"/>
      <c r="B163" s="91"/>
      <c r="C163" s="91"/>
      <c r="D163" s="91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</row>
    <row r="164" ht="15.75" customHeight="1">
      <c r="A164" s="91"/>
      <c r="B164" s="91"/>
      <c r="C164" s="91"/>
      <c r="D164" s="91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</row>
    <row r="165" ht="15.75" customHeight="1">
      <c r="A165" s="91"/>
      <c r="B165" s="91"/>
      <c r="C165" s="91"/>
      <c r="D165" s="91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</row>
    <row r="166" ht="15.75" customHeight="1">
      <c r="A166" s="91"/>
      <c r="B166" s="91"/>
      <c r="C166" s="91"/>
      <c r="D166" s="91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</row>
    <row r="167" ht="15.75" customHeight="1">
      <c r="A167" s="91"/>
      <c r="B167" s="91"/>
      <c r="C167" s="91"/>
      <c r="D167" s="91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</row>
    <row r="168" ht="15.75" customHeight="1">
      <c r="A168" s="91"/>
      <c r="B168" s="91"/>
      <c r="C168" s="91"/>
      <c r="D168" s="91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</row>
    <row r="169" ht="15.75" customHeight="1">
      <c r="A169" s="91"/>
      <c r="B169" s="91"/>
      <c r="C169" s="91"/>
      <c r="D169" s="91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</row>
    <row r="170" ht="15.75" customHeight="1">
      <c r="A170" s="91"/>
      <c r="B170" s="91"/>
      <c r="C170" s="91"/>
      <c r="D170" s="91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</row>
    <row r="171" ht="15.75" customHeight="1">
      <c r="A171" s="91"/>
      <c r="B171" s="91"/>
      <c r="C171" s="91"/>
      <c r="D171" s="91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</row>
    <row r="172" ht="15.75" customHeight="1">
      <c r="A172" s="91"/>
      <c r="B172" s="91"/>
      <c r="C172" s="91"/>
      <c r="D172" s="91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</row>
    <row r="173" ht="15.75" customHeight="1">
      <c r="A173" s="91"/>
      <c r="B173" s="91"/>
      <c r="C173" s="91"/>
      <c r="D173" s="91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</row>
    <row r="174" ht="15.75" customHeight="1">
      <c r="A174" s="91"/>
      <c r="B174" s="91"/>
      <c r="C174" s="91"/>
      <c r="D174" s="91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</row>
    <row r="175" ht="15.75" customHeight="1">
      <c r="A175" s="91"/>
      <c r="B175" s="91"/>
      <c r="C175" s="91"/>
      <c r="D175" s="91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</row>
    <row r="176" ht="15.75" customHeight="1">
      <c r="A176" s="91"/>
      <c r="B176" s="91"/>
      <c r="C176" s="91"/>
      <c r="D176" s="91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</row>
    <row r="177" ht="15.75" customHeight="1">
      <c r="A177" s="91"/>
      <c r="B177" s="91"/>
      <c r="C177" s="91"/>
      <c r="D177" s="91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</row>
    <row r="178" ht="15.75" customHeight="1">
      <c r="A178" s="91"/>
      <c r="B178" s="91"/>
      <c r="C178" s="91"/>
      <c r="D178" s="91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</row>
    <row r="179" ht="15.75" customHeight="1">
      <c r="A179" s="91"/>
      <c r="B179" s="91"/>
      <c r="C179" s="91"/>
      <c r="D179" s="91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</row>
    <row r="180" ht="15.75" customHeight="1">
      <c r="A180" s="91"/>
      <c r="B180" s="91"/>
      <c r="C180" s="91"/>
      <c r="D180" s="91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</row>
    <row r="181" ht="15.75" customHeight="1">
      <c r="A181" s="91"/>
      <c r="B181" s="91"/>
      <c r="C181" s="91"/>
      <c r="D181" s="91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</row>
    <row r="182" ht="15.75" customHeight="1">
      <c r="A182" s="91"/>
      <c r="B182" s="91"/>
      <c r="C182" s="91"/>
      <c r="D182" s="91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</row>
    <row r="183" ht="15.75" customHeight="1">
      <c r="A183" s="91"/>
      <c r="B183" s="91"/>
      <c r="C183" s="91"/>
      <c r="D183" s="91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</row>
    <row r="184" ht="15.75" customHeight="1">
      <c r="A184" s="91"/>
      <c r="B184" s="91"/>
      <c r="C184" s="91"/>
      <c r="D184" s="91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</row>
    <row r="185" ht="15.75" customHeight="1">
      <c r="A185" s="91"/>
      <c r="B185" s="91"/>
      <c r="C185" s="91"/>
      <c r="D185" s="91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</row>
    <row r="186" ht="15.75" customHeight="1">
      <c r="A186" s="91"/>
      <c r="B186" s="91"/>
      <c r="C186" s="91"/>
      <c r="D186" s="91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</row>
    <row r="187" ht="15.75" customHeight="1">
      <c r="A187" s="91"/>
      <c r="B187" s="91"/>
      <c r="C187" s="91"/>
      <c r="D187" s="91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</row>
    <row r="188" ht="15.75" customHeight="1">
      <c r="A188" s="91"/>
      <c r="B188" s="91"/>
      <c r="C188" s="91"/>
      <c r="D188" s="91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</row>
    <row r="189" ht="15.75" customHeight="1">
      <c r="A189" s="91"/>
      <c r="B189" s="91"/>
      <c r="C189" s="91"/>
      <c r="D189" s="91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</row>
    <row r="190" ht="15.75" customHeight="1">
      <c r="A190" s="91"/>
      <c r="B190" s="91"/>
      <c r="C190" s="91"/>
      <c r="D190" s="91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</row>
    <row r="191" ht="15.75" customHeight="1">
      <c r="A191" s="91"/>
      <c r="B191" s="91"/>
      <c r="C191" s="91"/>
      <c r="D191" s="91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</row>
    <row r="192" ht="15.75" customHeight="1">
      <c r="A192" s="91"/>
      <c r="B192" s="91"/>
      <c r="C192" s="91"/>
      <c r="D192" s="91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</row>
    <row r="193" ht="15.75" customHeight="1">
      <c r="A193" s="91"/>
      <c r="B193" s="91"/>
      <c r="C193" s="91"/>
      <c r="D193" s="91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</row>
    <row r="194" ht="15.75" customHeight="1">
      <c r="A194" s="91"/>
      <c r="B194" s="91"/>
      <c r="C194" s="91"/>
      <c r="D194" s="91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</row>
    <row r="195" ht="15.75" customHeight="1">
      <c r="A195" s="91"/>
      <c r="B195" s="91"/>
      <c r="C195" s="91"/>
      <c r="D195" s="91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</row>
    <row r="196" ht="15.75" customHeight="1">
      <c r="A196" s="91"/>
      <c r="B196" s="91"/>
      <c r="C196" s="91"/>
      <c r="D196" s="91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</row>
    <row r="197" ht="15.75" customHeight="1">
      <c r="A197" s="91"/>
      <c r="B197" s="91"/>
      <c r="C197" s="91"/>
      <c r="D197" s="91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</row>
    <row r="198" ht="15.75" customHeight="1">
      <c r="A198" s="91"/>
      <c r="B198" s="91"/>
      <c r="C198" s="91"/>
      <c r="D198" s="91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</row>
    <row r="199" ht="15.75" customHeight="1">
      <c r="A199" s="91"/>
      <c r="B199" s="91"/>
      <c r="C199" s="91"/>
      <c r="D199" s="91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</row>
    <row r="200" ht="15.75" customHeight="1">
      <c r="A200" s="91"/>
      <c r="B200" s="91"/>
      <c r="C200" s="91"/>
      <c r="D200" s="91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</row>
    <row r="201" ht="15.75" customHeight="1">
      <c r="A201" s="91"/>
      <c r="B201" s="91"/>
      <c r="C201" s="91"/>
      <c r="D201" s="91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</row>
    <row r="202" ht="15.75" customHeight="1">
      <c r="A202" s="91"/>
      <c r="B202" s="91"/>
      <c r="C202" s="91"/>
      <c r="D202" s="91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</row>
    <row r="203" ht="15.75" customHeight="1">
      <c r="A203" s="91"/>
      <c r="B203" s="91"/>
      <c r="C203" s="91"/>
      <c r="D203" s="91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</row>
    <row r="204" ht="15.75" customHeight="1">
      <c r="A204" s="91"/>
      <c r="B204" s="91"/>
      <c r="C204" s="91"/>
      <c r="D204" s="91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</row>
    <row r="205" ht="15.75" customHeight="1">
      <c r="A205" s="91"/>
      <c r="B205" s="91"/>
      <c r="C205" s="91"/>
      <c r="D205" s="91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</row>
    <row r="206" ht="15.75" customHeight="1">
      <c r="A206" s="91"/>
      <c r="B206" s="91"/>
      <c r="C206" s="91"/>
      <c r="D206" s="91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</row>
    <row r="207" ht="15.75" customHeight="1">
      <c r="A207" s="91"/>
      <c r="B207" s="91"/>
      <c r="C207" s="91"/>
      <c r="D207" s="91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</row>
    <row r="208" ht="15.75" customHeight="1">
      <c r="A208" s="91"/>
      <c r="B208" s="91"/>
      <c r="C208" s="91"/>
      <c r="D208" s="91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</row>
    <row r="209" ht="15.75" customHeight="1">
      <c r="A209" s="91"/>
      <c r="B209" s="91"/>
      <c r="C209" s="91"/>
      <c r="D209" s="91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</row>
    <row r="210" ht="15.75" customHeight="1">
      <c r="A210" s="91"/>
      <c r="B210" s="91"/>
      <c r="C210" s="91"/>
      <c r="D210" s="91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</row>
    <row r="211" ht="15.75" customHeight="1">
      <c r="A211" s="91"/>
      <c r="B211" s="91"/>
      <c r="C211" s="91"/>
      <c r="D211" s="91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</row>
    <row r="212" ht="15.75" customHeight="1">
      <c r="A212" s="91"/>
      <c r="B212" s="91"/>
      <c r="C212" s="91"/>
      <c r="D212" s="91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</row>
    <row r="213" ht="15.75" customHeight="1">
      <c r="A213" s="91"/>
      <c r="B213" s="91"/>
      <c r="C213" s="91"/>
      <c r="D213" s="91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</row>
    <row r="214" ht="15.75" customHeight="1">
      <c r="A214" s="91"/>
      <c r="B214" s="91"/>
      <c r="C214" s="91"/>
      <c r="D214" s="91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</row>
    <row r="215" ht="15.75" customHeight="1">
      <c r="A215" s="91"/>
      <c r="B215" s="91"/>
      <c r="C215" s="91"/>
      <c r="D215" s="91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</row>
    <row r="216" ht="15.75" customHeight="1">
      <c r="A216" s="91"/>
      <c r="B216" s="91"/>
      <c r="C216" s="91"/>
      <c r="D216" s="91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</row>
    <row r="217" ht="15.75" customHeight="1">
      <c r="A217" s="91"/>
      <c r="B217" s="91"/>
      <c r="C217" s="91"/>
      <c r="D217" s="91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C3"/>
    <hyperlink r:id="rId3" ref="C5"/>
  </hyperlinks>
  <printOptions/>
  <pageMargins bottom="0.75" footer="0.0" header="0.0" left="0.7" right="0.7" top="0.75"/>
  <pageSetup orientation="landscape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93" t="s">
        <v>120</v>
      </c>
      <c r="B1" s="94">
        <v>3.666666667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ht="15.75" customHeight="1">
      <c r="A2" s="93" t="s">
        <v>121</v>
      </c>
      <c r="B2" s="93" t="s">
        <v>122</v>
      </c>
      <c r="C2" s="93" t="s">
        <v>123</v>
      </c>
      <c r="D2" s="93" t="s">
        <v>121</v>
      </c>
      <c r="E2" s="93"/>
      <c r="F2" s="93"/>
      <c r="G2" s="93"/>
      <c r="H2" s="93"/>
      <c r="I2" s="93"/>
      <c r="J2" s="93"/>
      <c r="K2" s="93"/>
      <c r="L2" s="93"/>
      <c r="M2" s="93"/>
      <c r="N2" s="93">
        <f>E2*F2*G2*H2*I2</f>
        <v>0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ht="15.75" customHeight="1">
      <c r="A3" s="95">
        <v>1.59</v>
      </c>
      <c r="B3" s="95">
        <v>0.5</v>
      </c>
      <c r="C3" s="95">
        <v>0.25</v>
      </c>
      <c r="D3" s="95">
        <v>1.59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ht="15.75" customHeight="1">
      <c r="A4" s="96">
        <v>1.583</v>
      </c>
      <c r="B4" s="96">
        <v>0.6</v>
      </c>
      <c r="C4" s="96">
        <v>0.3</v>
      </c>
      <c r="D4" s="96">
        <v>1.583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ht="15.75" customHeight="1">
      <c r="A5" s="96">
        <v>1.576</v>
      </c>
      <c r="B5" s="96">
        <v>0.7</v>
      </c>
      <c r="C5" s="96">
        <v>0.35</v>
      </c>
      <c r="D5" s="96">
        <v>1.576</v>
      </c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ht="15.75" customHeight="1">
      <c r="A6" s="96">
        <v>1.569</v>
      </c>
      <c r="B6" s="96">
        <v>0.8</v>
      </c>
      <c r="C6" s="96">
        <v>0.4</v>
      </c>
      <c r="D6" s="96">
        <v>1.569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ht="15.75" customHeight="1">
      <c r="A7" s="96">
        <v>1.562</v>
      </c>
      <c r="B7" s="96">
        <v>0.9</v>
      </c>
      <c r="C7" s="96">
        <v>0.45</v>
      </c>
      <c r="D7" s="96">
        <v>1.562</v>
      </c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ht="15.75" customHeight="1">
      <c r="A8" s="96">
        <v>1.555</v>
      </c>
      <c r="B8" s="96">
        <v>1.0</v>
      </c>
      <c r="C8" s="96">
        <v>0.5</v>
      </c>
      <c r="D8" s="96">
        <v>1.555</v>
      </c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ht="15.75" customHeight="1">
      <c r="A9" s="96">
        <v>1.548</v>
      </c>
      <c r="B9" s="96">
        <v>1.1</v>
      </c>
      <c r="C9" s="96">
        <v>0.55</v>
      </c>
      <c r="D9" s="96">
        <v>1.548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ht="15.75" customHeight="1">
      <c r="A10" s="96">
        <v>1.541</v>
      </c>
      <c r="B10" s="96">
        <v>1.2</v>
      </c>
      <c r="C10" s="96">
        <v>0.6</v>
      </c>
      <c r="D10" s="96">
        <v>1.541</v>
      </c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ht="15.75" customHeight="1">
      <c r="A11" s="96">
        <v>1.534</v>
      </c>
      <c r="B11" s="96">
        <v>1.3</v>
      </c>
      <c r="C11" s="96">
        <v>0.65</v>
      </c>
      <c r="D11" s="96">
        <v>1.534</v>
      </c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ht="15.75" customHeight="1">
      <c r="A12" s="96">
        <v>1.527</v>
      </c>
      <c r="B12" s="96">
        <v>1.4</v>
      </c>
      <c r="C12" s="96">
        <v>0.7</v>
      </c>
      <c r="D12" s="96">
        <v>1.527</v>
      </c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ht="15.75" customHeight="1">
      <c r="A13" s="95">
        <v>1.52</v>
      </c>
      <c r="B13" s="95">
        <v>1.5</v>
      </c>
      <c r="C13" s="95">
        <v>0.75</v>
      </c>
      <c r="D13" s="95">
        <v>1.52</v>
      </c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ht="15.75" customHeight="1">
      <c r="A14" s="96">
        <v>1.513</v>
      </c>
      <c r="B14" s="96">
        <v>1.6</v>
      </c>
      <c r="C14" s="96">
        <v>0.8</v>
      </c>
      <c r="D14" s="96">
        <v>1.513</v>
      </c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ht="15.75" customHeight="1">
      <c r="A15" s="96">
        <v>1.506</v>
      </c>
      <c r="B15" s="96">
        <v>1.7</v>
      </c>
      <c r="C15" s="96">
        <v>0.85</v>
      </c>
      <c r="D15" s="96">
        <v>1.506</v>
      </c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ht="15.75" customHeight="1">
      <c r="A16" s="96">
        <v>1.499</v>
      </c>
      <c r="B16" s="96">
        <v>1.8</v>
      </c>
      <c r="C16" s="96">
        <v>0.9</v>
      </c>
      <c r="D16" s="96">
        <v>1.499</v>
      </c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ht="15.75" customHeight="1">
      <c r="A17" s="96">
        <v>1.492</v>
      </c>
      <c r="B17" s="96">
        <v>1.9</v>
      </c>
      <c r="C17" s="96">
        <v>0.95</v>
      </c>
      <c r="D17" s="96">
        <v>1.492</v>
      </c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ht="15.75" customHeight="1">
      <c r="A18" s="96">
        <v>1.485</v>
      </c>
      <c r="B18" s="96">
        <v>2.0</v>
      </c>
      <c r="C18" s="96">
        <v>1.0</v>
      </c>
      <c r="D18" s="96">
        <v>1.485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ht="15.75" customHeight="1">
      <c r="A19" s="96">
        <v>1.478</v>
      </c>
      <c r="B19" s="96">
        <v>2.1</v>
      </c>
      <c r="C19" s="96">
        <v>1.05</v>
      </c>
      <c r="D19" s="96">
        <v>1.478</v>
      </c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ht="15.75" customHeight="1">
      <c r="A20" s="96">
        <v>1.471</v>
      </c>
      <c r="B20" s="96">
        <v>2.2</v>
      </c>
      <c r="C20" s="96">
        <v>1.1</v>
      </c>
      <c r="D20" s="96">
        <v>1.471</v>
      </c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ht="15.75" customHeight="1">
      <c r="A21" s="96">
        <v>1.464</v>
      </c>
      <c r="B21" s="96">
        <v>2.3</v>
      </c>
      <c r="C21" s="96">
        <v>1.15</v>
      </c>
      <c r="D21" s="96">
        <v>1.464</v>
      </c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ht="15.75" customHeight="1">
      <c r="A22" s="96">
        <v>1.457</v>
      </c>
      <c r="B22" s="96">
        <v>2.4</v>
      </c>
      <c r="C22" s="96">
        <v>1.2</v>
      </c>
      <c r="D22" s="96">
        <v>1.457</v>
      </c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ht="15.75" customHeight="1">
      <c r="A23" s="95">
        <v>1.45</v>
      </c>
      <c r="B23" s="95">
        <v>2.5</v>
      </c>
      <c r="C23" s="95">
        <v>1.25</v>
      </c>
      <c r="D23" s="95">
        <v>1.45</v>
      </c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ht="15.75" customHeight="1">
      <c r="A24" s="96">
        <v>1.444</v>
      </c>
      <c r="B24" s="96">
        <v>2.6</v>
      </c>
      <c r="C24" s="96">
        <v>1.3</v>
      </c>
      <c r="D24" s="96">
        <v>1.444</v>
      </c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ht="15.75" customHeight="1">
      <c r="A25" s="96">
        <v>1.438</v>
      </c>
      <c r="B25" s="96">
        <v>2.7</v>
      </c>
      <c r="C25" s="96">
        <v>1.35</v>
      </c>
      <c r="D25" s="96">
        <v>1.438</v>
      </c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ht="15.75" customHeight="1">
      <c r="A26" s="96">
        <v>1.432</v>
      </c>
      <c r="B26" s="96">
        <v>2.8</v>
      </c>
      <c r="C26" s="96">
        <v>1.4</v>
      </c>
      <c r="D26" s="96">
        <v>1.432</v>
      </c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ht="15.75" customHeight="1">
      <c r="A27" s="96">
        <v>1.426</v>
      </c>
      <c r="B27" s="96">
        <v>2.9</v>
      </c>
      <c r="C27" s="96">
        <v>1.45</v>
      </c>
      <c r="D27" s="96">
        <v>1.426</v>
      </c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ht="15.75" customHeight="1">
      <c r="A28" s="96">
        <v>1.42</v>
      </c>
      <c r="B28" s="96">
        <v>3.0</v>
      </c>
      <c r="C28" s="96">
        <v>1.5</v>
      </c>
      <c r="D28" s="96">
        <v>1.42</v>
      </c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ht="15.75" customHeight="1">
      <c r="A29" s="96">
        <v>1.414</v>
      </c>
      <c r="B29" s="96">
        <v>3.1</v>
      </c>
      <c r="C29" s="96">
        <v>1.55</v>
      </c>
      <c r="D29" s="96">
        <v>1.414</v>
      </c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ht="15.75" customHeight="1">
      <c r="A30" s="96">
        <v>1.408</v>
      </c>
      <c r="B30" s="96">
        <v>3.2</v>
      </c>
      <c r="C30" s="96">
        <v>1.6</v>
      </c>
      <c r="D30" s="96">
        <v>1.408</v>
      </c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ht="15.75" customHeight="1">
      <c r="A31" s="96">
        <v>1.402</v>
      </c>
      <c r="B31" s="96">
        <v>3.3</v>
      </c>
      <c r="C31" s="96">
        <v>1.65</v>
      </c>
      <c r="D31" s="96">
        <v>1.402</v>
      </c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ht="15.75" customHeight="1">
      <c r="A32" s="96">
        <v>1.396</v>
      </c>
      <c r="B32" s="96">
        <v>3.4</v>
      </c>
      <c r="C32" s="96">
        <v>1.7</v>
      </c>
      <c r="D32" s="96">
        <v>1.396</v>
      </c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ht="15.75" customHeight="1">
      <c r="A33" s="95">
        <v>1.39</v>
      </c>
      <c r="B33" s="95">
        <v>3.5</v>
      </c>
      <c r="C33" s="95">
        <v>1.75</v>
      </c>
      <c r="D33" s="95">
        <v>1.39</v>
      </c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ht="15.75" customHeight="1">
      <c r="A34" s="96">
        <v>1.385</v>
      </c>
      <c r="B34" s="96">
        <v>3.6</v>
      </c>
      <c r="C34" s="96">
        <v>1.8</v>
      </c>
      <c r="D34" s="96">
        <v>1.385</v>
      </c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ht="15.75" customHeight="1">
      <c r="A35" s="96">
        <v>1.38</v>
      </c>
      <c r="B35" s="96">
        <v>3.7</v>
      </c>
      <c r="C35" s="96">
        <v>1.85</v>
      </c>
      <c r="D35" s="96">
        <v>1.38</v>
      </c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ht="15.75" customHeight="1">
      <c r="A36" s="96">
        <v>1.375</v>
      </c>
      <c r="B36" s="96">
        <v>3.8</v>
      </c>
      <c r="C36" s="96">
        <v>1.9</v>
      </c>
      <c r="D36" s="96">
        <v>1.375</v>
      </c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ht="15.75" customHeight="1">
      <c r="A37" s="96">
        <v>1.37</v>
      </c>
      <c r="B37" s="96">
        <v>3.9</v>
      </c>
      <c r="C37" s="96">
        <v>1.95</v>
      </c>
      <c r="D37" s="96">
        <v>1.37</v>
      </c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ht="15.75" customHeight="1">
      <c r="A38" s="96">
        <v>1.365</v>
      </c>
      <c r="B38" s="96">
        <v>4.0</v>
      </c>
      <c r="C38" s="96">
        <v>2.0</v>
      </c>
      <c r="D38" s="96">
        <v>1.365</v>
      </c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ht="15.75" customHeight="1">
      <c r="A39" s="96">
        <v>1.36</v>
      </c>
      <c r="B39" s="96">
        <v>4.1</v>
      </c>
      <c r="C39" s="96">
        <v>2.05</v>
      </c>
      <c r="D39" s="96">
        <v>1.36</v>
      </c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ht="15.75" customHeight="1">
      <c r="A40" s="96">
        <v>1.355</v>
      </c>
      <c r="B40" s="96">
        <v>4.2</v>
      </c>
      <c r="C40" s="96">
        <v>2.1</v>
      </c>
      <c r="D40" s="96">
        <v>1.355</v>
      </c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ht="15.75" customHeight="1">
      <c r="A41" s="96">
        <v>1.35</v>
      </c>
      <c r="B41" s="96">
        <v>4.3</v>
      </c>
      <c r="C41" s="96">
        <v>2.15</v>
      </c>
      <c r="D41" s="96">
        <v>1.35</v>
      </c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ht="15.75" customHeight="1">
      <c r="A42" s="96">
        <v>1.345</v>
      </c>
      <c r="B42" s="96">
        <v>4.4</v>
      </c>
      <c r="C42" s="96">
        <v>2.2</v>
      </c>
      <c r="D42" s="96">
        <v>1.345</v>
      </c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ht="15.75" customHeight="1">
      <c r="A43" s="95">
        <v>1.34</v>
      </c>
      <c r="B43" s="95">
        <v>4.5</v>
      </c>
      <c r="C43" s="95">
        <v>2.25</v>
      </c>
      <c r="D43" s="95">
        <v>1.34</v>
      </c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ht="15.75" customHeight="1">
      <c r="A44" s="96">
        <v>1.335</v>
      </c>
      <c r="B44" s="96">
        <v>4.6</v>
      </c>
      <c r="C44" s="96">
        <v>2.3</v>
      </c>
      <c r="D44" s="96">
        <v>1.335</v>
      </c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ht="15.75" customHeight="1">
      <c r="A45" s="96">
        <v>1.33</v>
      </c>
      <c r="B45" s="96">
        <v>4.7</v>
      </c>
      <c r="C45" s="96">
        <v>2.35</v>
      </c>
      <c r="D45" s="96">
        <v>1.33</v>
      </c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ht="15.75" customHeight="1">
      <c r="A46" s="96">
        <v>1.325</v>
      </c>
      <c r="B46" s="96">
        <v>4.8</v>
      </c>
      <c r="C46" s="96">
        <v>2.4</v>
      </c>
      <c r="D46" s="96">
        <v>1.325</v>
      </c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ht="15.75" customHeight="1">
      <c r="A47" s="96">
        <v>1.32</v>
      </c>
      <c r="B47" s="96">
        <v>4.9</v>
      </c>
      <c r="C47" s="96">
        <v>2.45</v>
      </c>
      <c r="D47" s="96">
        <v>1.32</v>
      </c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ht="15.75" customHeight="1">
      <c r="A48" s="96">
        <v>1.315</v>
      </c>
      <c r="B48" s="96">
        <v>5.0</v>
      </c>
      <c r="C48" s="96">
        <v>2.5</v>
      </c>
      <c r="D48" s="96">
        <v>1.315</v>
      </c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ht="15.75" customHeight="1">
      <c r="A49" s="96">
        <v>1.31</v>
      </c>
      <c r="B49" s="96">
        <v>5.1</v>
      </c>
      <c r="C49" s="96">
        <v>2.55</v>
      </c>
      <c r="D49" s="96">
        <v>1.31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ht="15.75" customHeight="1">
      <c r="A50" s="96">
        <v>1.305</v>
      </c>
      <c r="B50" s="96">
        <v>5.2</v>
      </c>
      <c r="C50" s="96">
        <v>2.6</v>
      </c>
      <c r="D50" s="96">
        <v>1.305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ht="15.75" customHeight="1">
      <c r="A51" s="96">
        <v>1.3</v>
      </c>
      <c r="B51" s="96">
        <v>5.3</v>
      </c>
      <c r="C51" s="96">
        <v>2.65</v>
      </c>
      <c r="D51" s="96">
        <v>1.3</v>
      </c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ht="15.75" customHeight="1">
      <c r="A52" s="96">
        <v>1.295</v>
      </c>
      <c r="B52" s="96">
        <v>5.4</v>
      </c>
      <c r="C52" s="96">
        <v>2.7</v>
      </c>
      <c r="D52" s="96">
        <v>1.295</v>
      </c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ht="15.75" customHeight="1">
      <c r="A53" s="95">
        <v>1.29</v>
      </c>
      <c r="B53" s="95">
        <v>5.5</v>
      </c>
      <c r="C53" s="95">
        <v>2.75</v>
      </c>
      <c r="D53" s="95">
        <v>1.29</v>
      </c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ht="15.75" customHeight="1">
      <c r="A54" s="96">
        <v>1.285</v>
      </c>
      <c r="B54" s="96">
        <v>5.6</v>
      </c>
      <c r="C54" s="96">
        <v>2.8</v>
      </c>
      <c r="D54" s="96">
        <v>1.285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ht="15.75" customHeight="1">
      <c r="A55" s="96">
        <v>1.28</v>
      </c>
      <c r="B55" s="96">
        <v>5.7</v>
      </c>
      <c r="C55" s="96">
        <v>2.85</v>
      </c>
      <c r="D55" s="96">
        <v>1.28</v>
      </c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ht="15.75" customHeight="1">
      <c r="A56" s="96">
        <v>1.275</v>
      </c>
      <c r="B56" s="96">
        <v>5.8</v>
      </c>
      <c r="C56" s="96">
        <v>2.9</v>
      </c>
      <c r="D56" s="96">
        <v>1.275</v>
      </c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ht="15.75" customHeight="1">
      <c r="A57" s="96">
        <v>1.27</v>
      </c>
      <c r="B57" s="96">
        <v>5.9</v>
      </c>
      <c r="C57" s="96">
        <v>2.95</v>
      </c>
      <c r="D57" s="96">
        <v>1.27</v>
      </c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ht="15.75" customHeight="1">
      <c r="A58" s="96">
        <v>1.265</v>
      </c>
      <c r="B58" s="96">
        <v>6.0</v>
      </c>
      <c r="C58" s="96">
        <v>3.0</v>
      </c>
      <c r="D58" s="96">
        <v>1.265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</row>
    <row r="59" ht="15.75" customHeight="1">
      <c r="A59" s="96">
        <v>1.26</v>
      </c>
      <c r="B59" s="96">
        <v>6.1</v>
      </c>
      <c r="C59" s="96">
        <v>3.05</v>
      </c>
      <c r="D59" s="96">
        <v>1.26</v>
      </c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</row>
    <row r="60" ht="15.75" customHeight="1">
      <c r="A60" s="96">
        <v>1.255</v>
      </c>
      <c r="B60" s="96">
        <v>6.2</v>
      </c>
      <c r="C60" s="96">
        <v>3.1</v>
      </c>
      <c r="D60" s="96">
        <v>1.255</v>
      </c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ht="15.75" customHeight="1">
      <c r="A61" s="96">
        <v>1.25</v>
      </c>
      <c r="B61" s="96">
        <v>6.3</v>
      </c>
      <c r="C61" s="96">
        <v>3.15</v>
      </c>
      <c r="D61" s="96">
        <v>1.25</v>
      </c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ht="15.75" customHeight="1">
      <c r="A62" s="96">
        <v>1.245</v>
      </c>
      <c r="B62" s="96">
        <v>6.4</v>
      </c>
      <c r="C62" s="96">
        <v>3.2</v>
      </c>
      <c r="D62" s="96">
        <v>1.245</v>
      </c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ht="15.75" customHeight="1">
      <c r="A63" s="95">
        <v>1.24</v>
      </c>
      <c r="B63" s="95">
        <v>6.5</v>
      </c>
      <c r="C63" s="95">
        <v>3.25</v>
      </c>
      <c r="D63" s="95">
        <v>1.24</v>
      </c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ht="15.75" customHeight="1">
      <c r="A64" s="96">
        <v>1.234</v>
      </c>
      <c r="B64" s="96">
        <v>6.6</v>
      </c>
      <c r="C64" s="96">
        <v>3.3</v>
      </c>
      <c r="D64" s="96">
        <v>1.234</v>
      </c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ht="15.75" customHeight="1">
      <c r="A65" s="96">
        <v>1.228</v>
      </c>
      <c r="B65" s="96">
        <v>6.7</v>
      </c>
      <c r="C65" s="96">
        <v>3.35</v>
      </c>
      <c r="D65" s="96">
        <v>1.228</v>
      </c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ht="15.75" customHeight="1">
      <c r="A66" s="96">
        <v>1.222</v>
      </c>
      <c r="B66" s="96">
        <v>6.8</v>
      </c>
      <c r="C66" s="96">
        <v>3.4</v>
      </c>
      <c r="D66" s="96">
        <v>1.222</v>
      </c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ht="15.75" customHeight="1">
      <c r="A67" s="96">
        <v>1.216</v>
      </c>
      <c r="B67" s="96">
        <v>6.9</v>
      </c>
      <c r="C67" s="96">
        <v>3.45</v>
      </c>
      <c r="D67" s="96">
        <v>1.216</v>
      </c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ht="15.75" customHeight="1">
      <c r="A68" s="96">
        <v>1.21</v>
      </c>
      <c r="B68" s="96">
        <v>7.0</v>
      </c>
      <c r="C68" s="96">
        <v>3.5</v>
      </c>
      <c r="D68" s="96">
        <v>1.21</v>
      </c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ht="15.75" customHeight="1">
      <c r="A69" s="96">
        <v>1.204</v>
      </c>
      <c r="B69" s="96">
        <v>7.1</v>
      </c>
      <c r="C69" s="96">
        <v>3.55</v>
      </c>
      <c r="D69" s="96">
        <v>1.204</v>
      </c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ht="15.75" customHeight="1">
      <c r="A70" s="96">
        <v>1.198</v>
      </c>
      <c r="B70" s="96">
        <v>7.2</v>
      </c>
      <c r="C70" s="96">
        <v>3.6</v>
      </c>
      <c r="D70" s="96">
        <v>1.198</v>
      </c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ht="15.75" customHeight="1">
      <c r="A71" s="96">
        <v>1.192</v>
      </c>
      <c r="B71" s="96">
        <v>7.3</v>
      </c>
      <c r="C71" s="96">
        <v>3.65</v>
      </c>
      <c r="D71" s="96">
        <v>1.192</v>
      </c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ht="15.75" customHeight="1">
      <c r="A72" s="96">
        <v>1.186</v>
      </c>
      <c r="B72" s="96">
        <v>7.4</v>
      </c>
      <c r="C72" s="96">
        <v>3.7</v>
      </c>
      <c r="D72" s="96">
        <v>1.186</v>
      </c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ht="15.75" customHeight="1">
      <c r="A73" s="95">
        <v>1.18</v>
      </c>
      <c r="B73" s="95">
        <v>7.5</v>
      </c>
      <c r="C73" s="95">
        <v>3.75</v>
      </c>
      <c r="D73" s="95">
        <v>1.18</v>
      </c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ht="15.75" customHeight="1">
      <c r="A74" s="96">
        <v>1.175</v>
      </c>
      <c r="B74" s="96">
        <v>7.6</v>
      </c>
      <c r="C74" s="96">
        <v>3.8</v>
      </c>
      <c r="D74" s="96">
        <v>1.175</v>
      </c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ht="15.75" customHeight="1">
      <c r="A75" s="96">
        <v>1.17</v>
      </c>
      <c r="B75" s="96">
        <v>7.7</v>
      </c>
      <c r="C75" s="96">
        <v>3.85</v>
      </c>
      <c r="D75" s="96">
        <v>1.17</v>
      </c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</row>
    <row r="76" ht="15.75" customHeight="1">
      <c r="A76" s="96">
        <v>1.165</v>
      </c>
      <c r="B76" s="96">
        <v>7.8</v>
      </c>
      <c r="C76" s="96">
        <v>3.9</v>
      </c>
      <c r="D76" s="96">
        <v>1.165</v>
      </c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</row>
    <row r="77" ht="15.75" customHeight="1">
      <c r="A77" s="96">
        <v>1.16</v>
      </c>
      <c r="B77" s="96">
        <v>7.9</v>
      </c>
      <c r="C77" s="96">
        <v>3.95</v>
      </c>
      <c r="D77" s="96">
        <v>1.16</v>
      </c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</row>
    <row r="78" ht="15.75" customHeight="1">
      <c r="A78" s="96">
        <v>1.155</v>
      </c>
      <c r="B78" s="96">
        <v>8.0</v>
      </c>
      <c r="C78" s="96">
        <v>4.0</v>
      </c>
      <c r="D78" s="96">
        <v>1.155</v>
      </c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ht="15.75" customHeight="1">
      <c r="A79" s="96">
        <v>1.15</v>
      </c>
      <c r="B79" s="96">
        <v>8.1</v>
      </c>
      <c r="C79" s="96">
        <v>4.05</v>
      </c>
      <c r="D79" s="96">
        <v>1.15</v>
      </c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ht="15.75" customHeight="1">
      <c r="A80" s="96">
        <v>1.145</v>
      </c>
      <c r="B80" s="96">
        <v>8.2</v>
      </c>
      <c r="C80" s="96">
        <v>4.1</v>
      </c>
      <c r="D80" s="96">
        <v>1.145</v>
      </c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ht="15.75" customHeight="1">
      <c r="A81" s="96">
        <v>1.14</v>
      </c>
      <c r="B81" s="96">
        <v>8.3</v>
      </c>
      <c r="C81" s="96">
        <v>4.15</v>
      </c>
      <c r="D81" s="96">
        <v>1.14</v>
      </c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ht="15.75" customHeight="1">
      <c r="A82" s="96">
        <v>1.135</v>
      </c>
      <c r="B82" s="96">
        <v>8.4</v>
      </c>
      <c r="C82" s="96">
        <v>4.2</v>
      </c>
      <c r="D82" s="96">
        <v>1.135</v>
      </c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ht="15.75" customHeight="1">
      <c r="A83" s="95">
        <v>1.13</v>
      </c>
      <c r="B83" s="95">
        <v>8.5</v>
      </c>
      <c r="C83" s="95">
        <v>4.25</v>
      </c>
      <c r="D83" s="95">
        <v>1.13</v>
      </c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ht="15.75" customHeight="1">
      <c r="A84" s="96">
        <v>1.126</v>
      </c>
      <c r="B84" s="96">
        <v>8.6</v>
      </c>
      <c r="C84" s="96">
        <v>4.3</v>
      </c>
      <c r="D84" s="96">
        <v>1.126</v>
      </c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ht="15.75" customHeight="1">
      <c r="A85" s="96">
        <v>1.122</v>
      </c>
      <c r="B85" s="96">
        <v>8.7</v>
      </c>
      <c r="C85" s="96">
        <v>4.35</v>
      </c>
      <c r="D85" s="96">
        <v>1.122</v>
      </c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ht="15.75" customHeight="1">
      <c r="A86" s="96">
        <v>1.118</v>
      </c>
      <c r="B86" s="96">
        <v>8.8</v>
      </c>
      <c r="C86" s="96">
        <v>4.4</v>
      </c>
      <c r="D86" s="96">
        <v>1.118</v>
      </c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ht="15.75" customHeight="1">
      <c r="A87" s="96">
        <v>1.114</v>
      </c>
      <c r="B87" s="96">
        <v>8.9</v>
      </c>
      <c r="C87" s="96">
        <v>4.45</v>
      </c>
      <c r="D87" s="96">
        <v>1.114</v>
      </c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ht="15.75" customHeight="1">
      <c r="A88" s="96">
        <v>1.11</v>
      </c>
      <c r="B88" s="96">
        <v>9.0</v>
      </c>
      <c r="C88" s="96">
        <v>4.5</v>
      </c>
      <c r="D88" s="96">
        <v>1.11</v>
      </c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ht="15.75" customHeight="1">
      <c r="A89" s="96">
        <v>1.106</v>
      </c>
      <c r="B89" s="96">
        <v>9.1</v>
      </c>
      <c r="C89" s="96">
        <v>4.55</v>
      </c>
      <c r="D89" s="96">
        <v>1.106</v>
      </c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ht="15.75" customHeight="1">
      <c r="A90" s="96">
        <v>1.102</v>
      </c>
      <c r="B90" s="96">
        <v>9.2</v>
      </c>
      <c r="C90" s="96">
        <v>4.6</v>
      </c>
      <c r="D90" s="96">
        <v>1.102</v>
      </c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ht="15.75" customHeight="1">
      <c r="A91" s="96">
        <v>1.098</v>
      </c>
      <c r="B91" s="96">
        <v>9.3</v>
      </c>
      <c r="C91" s="96">
        <v>4.65</v>
      </c>
      <c r="D91" s="96">
        <v>1.098</v>
      </c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ht="15.75" customHeight="1">
      <c r="A92" s="96">
        <v>1.094</v>
      </c>
      <c r="B92" s="96">
        <v>9.4</v>
      </c>
      <c r="C92" s="96">
        <v>4.7</v>
      </c>
      <c r="D92" s="96">
        <v>1.094</v>
      </c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ht="15.75" customHeight="1">
      <c r="A93" s="95">
        <v>1.09</v>
      </c>
      <c r="B93" s="95">
        <v>9.5</v>
      </c>
      <c r="C93" s="95">
        <v>4.75</v>
      </c>
      <c r="D93" s="95">
        <v>1.09</v>
      </c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ht="15.75" customHeight="1">
      <c r="A94" s="96">
        <v>1.086</v>
      </c>
      <c r="B94" s="96">
        <v>9.6</v>
      </c>
      <c r="C94" s="96">
        <v>4.8</v>
      </c>
      <c r="D94" s="96">
        <v>1.086</v>
      </c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ht="15.75" customHeight="1">
      <c r="A95" s="96">
        <v>1.082</v>
      </c>
      <c r="B95" s="96">
        <v>9.7</v>
      </c>
      <c r="C95" s="96">
        <v>4.85</v>
      </c>
      <c r="D95" s="96">
        <v>1.082</v>
      </c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ht="15.75" customHeight="1">
      <c r="A96" s="96">
        <v>1.078</v>
      </c>
      <c r="B96" s="96">
        <v>9.8</v>
      </c>
      <c r="C96" s="96">
        <v>4.9</v>
      </c>
      <c r="D96" s="96">
        <v>1.078</v>
      </c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ht="15.75" customHeight="1">
      <c r="A97" s="96">
        <v>1.074</v>
      </c>
      <c r="B97" s="96">
        <v>9.9</v>
      </c>
      <c r="C97" s="96">
        <v>4.95</v>
      </c>
      <c r="D97" s="96">
        <v>1.074</v>
      </c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ht="15.75" customHeight="1">
      <c r="A98" s="96">
        <v>1.07</v>
      </c>
      <c r="B98" s="96">
        <v>10.0</v>
      </c>
      <c r="C98" s="96">
        <v>5.0</v>
      </c>
      <c r="D98" s="96">
        <v>1.07</v>
      </c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ht="15.75" customHeight="1">
      <c r="A99" s="96">
        <v>1.066</v>
      </c>
      <c r="B99" s="96">
        <v>10.1</v>
      </c>
      <c r="C99" s="96">
        <v>5.05</v>
      </c>
      <c r="D99" s="96">
        <v>1.066</v>
      </c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ht="15.75" customHeight="1">
      <c r="A100" s="96">
        <v>1.062</v>
      </c>
      <c r="B100" s="96">
        <v>10.2</v>
      </c>
      <c r="C100" s="96">
        <v>5.1</v>
      </c>
      <c r="D100" s="96">
        <v>1.062</v>
      </c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ht="15.75" customHeight="1">
      <c r="A101" s="96">
        <v>1.058</v>
      </c>
      <c r="B101" s="96">
        <v>10.3</v>
      </c>
      <c r="C101" s="96">
        <v>5.15</v>
      </c>
      <c r="D101" s="96">
        <v>1.058</v>
      </c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ht="15.75" customHeight="1">
      <c r="A102" s="96">
        <v>1.054</v>
      </c>
      <c r="B102" s="96">
        <v>10.4</v>
      </c>
      <c r="C102" s="96">
        <v>5.2</v>
      </c>
      <c r="D102" s="96">
        <v>1.054</v>
      </c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ht="15.75" customHeight="1">
      <c r="A103" s="95">
        <v>1.05</v>
      </c>
      <c r="B103" s="95">
        <v>10.5</v>
      </c>
      <c r="C103" s="95">
        <v>5.25</v>
      </c>
      <c r="D103" s="95">
        <v>1.05</v>
      </c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ht="15.75" customHeight="1">
      <c r="A104" s="96">
        <v>1.046</v>
      </c>
      <c r="B104" s="96">
        <v>10.6</v>
      </c>
      <c r="C104" s="96">
        <v>5.3</v>
      </c>
      <c r="D104" s="96">
        <v>1.046</v>
      </c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ht="15.75" customHeight="1">
      <c r="A105" s="96">
        <v>1.042</v>
      </c>
      <c r="B105" s="96">
        <v>10.7</v>
      </c>
      <c r="C105" s="96">
        <v>5.35</v>
      </c>
      <c r="D105" s="96">
        <v>1.042</v>
      </c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ht="15.75" customHeight="1">
      <c r="A106" s="96">
        <v>1.038</v>
      </c>
      <c r="B106" s="96">
        <v>10.8</v>
      </c>
      <c r="C106" s="96">
        <v>5.4</v>
      </c>
      <c r="D106" s="96">
        <v>1.038</v>
      </c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ht="15.75" customHeight="1">
      <c r="A107" s="96">
        <v>1.034</v>
      </c>
      <c r="B107" s="96">
        <v>10.9</v>
      </c>
      <c r="C107" s="96">
        <v>5.45</v>
      </c>
      <c r="D107" s="96">
        <v>1.034</v>
      </c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ht="15.75" customHeight="1">
      <c r="A108" s="96">
        <v>1.03</v>
      </c>
      <c r="B108" s="96">
        <v>11.0</v>
      </c>
      <c r="C108" s="96">
        <v>5.5</v>
      </c>
      <c r="D108" s="96">
        <v>1.03</v>
      </c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ht="15.75" customHeight="1">
      <c r="A109" s="96">
        <v>1.026</v>
      </c>
      <c r="B109" s="96">
        <v>11.1</v>
      </c>
      <c r="C109" s="96">
        <v>5.55</v>
      </c>
      <c r="D109" s="96">
        <v>1.026</v>
      </c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ht="15.75" customHeight="1">
      <c r="A110" s="96">
        <v>1.022</v>
      </c>
      <c r="B110" s="96">
        <v>11.2</v>
      </c>
      <c r="C110" s="96">
        <v>5.6</v>
      </c>
      <c r="D110" s="96">
        <v>1.022</v>
      </c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ht="15.75" customHeight="1">
      <c r="A111" s="96">
        <v>1.018</v>
      </c>
      <c r="B111" s="96">
        <v>11.3</v>
      </c>
      <c r="C111" s="96">
        <v>5.65</v>
      </c>
      <c r="D111" s="96">
        <v>1.018</v>
      </c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ht="15.75" customHeight="1">
      <c r="A112" s="96">
        <v>1.014</v>
      </c>
      <c r="B112" s="96">
        <v>11.4</v>
      </c>
      <c r="C112" s="96">
        <v>5.7</v>
      </c>
      <c r="D112" s="96">
        <v>1.014</v>
      </c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ht="15.75" customHeight="1">
      <c r="A113" s="95">
        <v>1.01</v>
      </c>
      <c r="B113" s="95">
        <v>11.5</v>
      </c>
      <c r="C113" s="95">
        <v>5.75</v>
      </c>
      <c r="D113" s="95">
        <v>1.01</v>
      </c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ht="15.75" customHeight="1">
      <c r="A114" s="96">
        <v>1.005</v>
      </c>
      <c r="B114" s="96">
        <v>11.6</v>
      </c>
      <c r="C114" s="96">
        <v>5.8</v>
      </c>
      <c r="D114" s="96">
        <v>1.005</v>
      </c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ht="15.75" customHeight="1">
      <c r="A115" s="96">
        <v>1.0</v>
      </c>
      <c r="B115" s="96">
        <v>11.7</v>
      </c>
      <c r="C115" s="96">
        <v>5.85</v>
      </c>
      <c r="D115" s="96">
        <v>1.0</v>
      </c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ht="15.75" customHeight="1">
      <c r="A116" s="96">
        <v>0.995</v>
      </c>
      <c r="B116" s="96">
        <v>11.8</v>
      </c>
      <c r="C116" s="96">
        <v>5.9</v>
      </c>
      <c r="D116" s="96">
        <v>0.995</v>
      </c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ht="15.75" customHeight="1">
      <c r="A117" s="96">
        <v>0.99</v>
      </c>
      <c r="B117" s="96">
        <v>11.9</v>
      </c>
      <c r="C117" s="96">
        <v>5.95</v>
      </c>
      <c r="D117" s="96">
        <v>0.99</v>
      </c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ht="15.75" customHeight="1">
      <c r="A118" s="96">
        <v>0.985</v>
      </c>
      <c r="B118" s="96">
        <v>12.0</v>
      </c>
      <c r="C118" s="96">
        <v>6.0</v>
      </c>
      <c r="D118" s="96">
        <v>0.985</v>
      </c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ht="15.75" customHeight="1">
      <c r="A119" s="96">
        <v>0.98</v>
      </c>
      <c r="B119" s="96">
        <v>12.1</v>
      </c>
      <c r="C119" s="96">
        <v>6.05</v>
      </c>
      <c r="D119" s="96">
        <v>0.98</v>
      </c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ht="15.75" customHeight="1">
      <c r="A120" s="96">
        <v>0.975</v>
      </c>
      <c r="B120" s="96">
        <v>12.2</v>
      </c>
      <c r="C120" s="96">
        <v>6.1</v>
      </c>
      <c r="D120" s="96">
        <v>0.975</v>
      </c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ht="15.75" customHeight="1">
      <c r="A121" s="96">
        <v>0.97</v>
      </c>
      <c r="B121" s="96">
        <v>12.3</v>
      </c>
      <c r="C121" s="96">
        <v>6.15</v>
      </c>
      <c r="D121" s="96">
        <v>0.97</v>
      </c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ht="15.75" customHeight="1">
      <c r="A122" s="96">
        <v>0.965</v>
      </c>
      <c r="B122" s="96">
        <v>12.4</v>
      </c>
      <c r="C122" s="96">
        <v>6.2</v>
      </c>
      <c r="D122" s="96">
        <v>0.965</v>
      </c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ht="15.75" customHeight="1">
      <c r="A123" s="95">
        <v>0.96</v>
      </c>
      <c r="B123" s="95">
        <v>12.5</v>
      </c>
      <c r="C123" s="95">
        <v>6.25</v>
      </c>
      <c r="D123" s="95">
        <v>0.96</v>
      </c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ht="15.75" customHeight="1">
      <c r="A124" s="96">
        <v>0.957</v>
      </c>
      <c r="B124" s="96">
        <v>12.6</v>
      </c>
      <c r="C124" s="96">
        <v>6.3</v>
      </c>
      <c r="D124" s="96">
        <v>0.957</v>
      </c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ht="15.75" customHeight="1">
      <c r="A125" s="96">
        <v>0.954</v>
      </c>
      <c r="B125" s="96">
        <v>12.7</v>
      </c>
      <c r="C125" s="96">
        <v>6.35</v>
      </c>
      <c r="D125" s="96">
        <v>0.954</v>
      </c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ht="15.75" customHeight="1">
      <c r="A126" s="96">
        <v>0.951</v>
      </c>
      <c r="B126" s="96">
        <v>12.8</v>
      </c>
      <c r="C126" s="96">
        <v>6.4</v>
      </c>
      <c r="D126" s="96">
        <v>0.951</v>
      </c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ht="15.75" customHeight="1">
      <c r="A127" s="96">
        <v>0.948</v>
      </c>
      <c r="B127" s="96">
        <v>12.9</v>
      </c>
      <c r="C127" s="96">
        <v>6.45</v>
      </c>
      <c r="D127" s="96">
        <v>0.948</v>
      </c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ht="15.75" customHeight="1">
      <c r="A128" s="96">
        <v>0.945</v>
      </c>
      <c r="B128" s="96">
        <v>13.0</v>
      </c>
      <c r="C128" s="96">
        <v>6.5</v>
      </c>
      <c r="D128" s="96">
        <v>0.945</v>
      </c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ht="15.75" customHeight="1">
      <c r="A129" s="96">
        <v>0.942</v>
      </c>
      <c r="B129" s="96">
        <v>13.1</v>
      </c>
      <c r="C129" s="96">
        <v>6.55</v>
      </c>
      <c r="D129" s="96">
        <v>0.942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ht="15.75" customHeight="1">
      <c r="A130" s="96">
        <v>0.939</v>
      </c>
      <c r="B130" s="96">
        <v>13.2</v>
      </c>
      <c r="C130" s="96">
        <v>6.6</v>
      </c>
      <c r="D130" s="96">
        <v>0.939</v>
      </c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ht="15.75" customHeight="1">
      <c r="A131" s="96">
        <v>0.936</v>
      </c>
      <c r="B131" s="96">
        <v>13.3</v>
      </c>
      <c r="C131" s="96">
        <v>6.65</v>
      </c>
      <c r="D131" s="96">
        <v>0.936</v>
      </c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ht="15.75" customHeight="1">
      <c r="A132" s="96">
        <v>0.933</v>
      </c>
      <c r="B132" s="96">
        <v>13.4</v>
      </c>
      <c r="C132" s="96">
        <v>6.7</v>
      </c>
      <c r="D132" s="96">
        <v>0.933</v>
      </c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ht="15.75" customHeight="1">
      <c r="A133" s="95">
        <v>0.93</v>
      </c>
      <c r="B133" s="95">
        <v>13.5</v>
      </c>
      <c r="C133" s="95">
        <v>6.75</v>
      </c>
      <c r="D133" s="95">
        <v>0.93</v>
      </c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ht="15.75" customHeight="1">
      <c r="A134" s="96">
        <v>0.927</v>
      </c>
      <c r="B134" s="96">
        <v>13.6</v>
      </c>
      <c r="C134" s="96">
        <v>6.8</v>
      </c>
      <c r="D134" s="96">
        <v>0.927</v>
      </c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ht="15.75" customHeight="1">
      <c r="A135" s="96">
        <v>0.924</v>
      </c>
      <c r="B135" s="96">
        <v>13.7</v>
      </c>
      <c r="C135" s="96">
        <v>6.85</v>
      </c>
      <c r="D135" s="96">
        <v>0.924</v>
      </c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ht="15.75" customHeight="1">
      <c r="A136" s="96">
        <v>0.921</v>
      </c>
      <c r="B136" s="96">
        <v>13.8</v>
      </c>
      <c r="C136" s="96">
        <v>6.9</v>
      </c>
      <c r="D136" s="96">
        <v>0.921</v>
      </c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ht="15.75" customHeight="1">
      <c r="A137" s="96">
        <v>0.918</v>
      </c>
      <c r="B137" s="96">
        <v>13.9</v>
      </c>
      <c r="C137" s="96">
        <v>6.95</v>
      </c>
      <c r="D137" s="96">
        <v>0.918</v>
      </c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ht="15.75" customHeight="1">
      <c r="A138" s="96">
        <v>0.915</v>
      </c>
      <c r="B138" s="96">
        <v>14.0</v>
      </c>
      <c r="C138" s="96">
        <v>7.0</v>
      </c>
      <c r="D138" s="96">
        <v>0.915</v>
      </c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ht="15.75" customHeight="1">
      <c r="A139" s="96">
        <v>0.912</v>
      </c>
      <c r="B139" s="96">
        <v>14.1</v>
      </c>
      <c r="C139" s="96">
        <v>7.05</v>
      </c>
      <c r="D139" s="96">
        <v>0.912</v>
      </c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ht="15.75" customHeight="1">
      <c r="A140" s="96">
        <v>0.909</v>
      </c>
      <c r="B140" s="96">
        <v>14.2</v>
      </c>
      <c r="C140" s="96">
        <v>7.1</v>
      </c>
      <c r="D140" s="96">
        <v>0.909</v>
      </c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ht="15.75" customHeight="1">
      <c r="A141" s="96">
        <v>0.906</v>
      </c>
      <c r="B141" s="96">
        <v>14.3</v>
      </c>
      <c r="C141" s="96">
        <v>7.15</v>
      </c>
      <c r="D141" s="96">
        <v>0.906</v>
      </c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ht="15.75" customHeight="1">
      <c r="A142" s="96">
        <v>0.903</v>
      </c>
      <c r="B142" s="96">
        <v>14.4</v>
      </c>
      <c r="C142" s="96">
        <v>7.2</v>
      </c>
      <c r="D142" s="96">
        <v>0.903</v>
      </c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ht="15.75" customHeight="1">
      <c r="A143" s="95">
        <v>0.9</v>
      </c>
      <c r="B143" s="95">
        <v>14.5</v>
      </c>
      <c r="C143" s="95">
        <v>7.25</v>
      </c>
      <c r="D143" s="95">
        <v>0.9</v>
      </c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ht="15.75" customHeight="1">
      <c r="A144" s="96">
        <v>0.897</v>
      </c>
      <c r="B144" s="96">
        <v>14.6</v>
      </c>
      <c r="C144" s="96">
        <v>7.3</v>
      </c>
      <c r="D144" s="96">
        <v>0.897</v>
      </c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ht="15.75" customHeight="1">
      <c r="A145" s="96">
        <v>0.894</v>
      </c>
      <c r="B145" s="96">
        <v>14.7</v>
      </c>
      <c r="C145" s="96">
        <v>7.35</v>
      </c>
      <c r="D145" s="96">
        <v>0.894</v>
      </c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ht="15.75" customHeight="1">
      <c r="A146" s="96">
        <v>0.891</v>
      </c>
      <c r="B146" s="96">
        <v>14.8</v>
      </c>
      <c r="C146" s="96">
        <v>7.4</v>
      </c>
      <c r="D146" s="96">
        <v>0.891</v>
      </c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ht="15.75" customHeight="1">
      <c r="A147" s="96">
        <v>0.888</v>
      </c>
      <c r="B147" s="96">
        <v>14.9</v>
      </c>
      <c r="C147" s="96">
        <v>7.45</v>
      </c>
      <c r="D147" s="96">
        <v>0.888</v>
      </c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ht="15.75" customHeight="1">
      <c r="A148" s="96">
        <v>0.885</v>
      </c>
      <c r="B148" s="96">
        <v>15.0</v>
      </c>
      <c r="C148" s="96">
        <v>7.5</v>
      </c>
      <c r="D148" s="96">
        <v>0.885</v>
      </c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ht="15.75" customHeight="1">
      <c r="A149" s="96">
        <v>0.882</v>
      </c>
      <c r="B149" s="96">
        <v>15.1</v>
      </c>
      <c r="C149" s="96">
        <v>7.55</v>
      </c>
      <c r="D149" s="96">
        <v>0.882</v>
      </c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ht="15.75" customHeight="1">
      <c r="A150" s="96">
        <v>0.879</v>
      </c>
      <c r="B150" s="96">
        <v>15.2</v>
      </c>
      <c r="C150" s="96">
        <v>7.6</v>
      </c>
      <c r="D150" s="96">
        <v>0.879</v>
      </c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ht="15.75" customHeight="1">
      <c r="A151" s="96">
        <v>0.876</v>
      </c>
      <c r="B151" s="96">
        <v>15.3</v>
      </c>
      <c r="C151" s="96">
        <v>7.65</v>
      </c>
      <c r="D151" s="96">
        <v>0.876</v>
      </c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ht="15.75" customHeight="1">
      <c r="A152" s="96">
        <v>0.873</v>
      </c>
      <c r="B152" s="96">
        <v>15.4</v>
      </c>
      <c r="C152" s="96">
        <v>7.7</v>
      </c>
      <c r="D152" s="96">
        <v>0.873</v>
      </c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ht="15.75" customHeight="1">
      <c r="A153" s="95">
        <v>0.87</v>
      </c>
      <c r="B153" s="95">
        <v>15.5</v>
      </c>
      <c r="C153" s="95">
        <v>7.75</v>
      </c>
      <c r="D153" s="95">
        <v>0.87</v>
      </c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ht="15.75" customHeight="1">
      <c r="A154" s="96">
        <v>0.867</v>
      </c>
      <c r="B154" s="96">
        <v>15.6</v>
      </c>
      <c r="C154" s="96">
        <v>7.8</v>
      </c>
      <c r="D154" s="96">
        <v>0.867</v>
      </c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ht="15.75" customHeight="1">
      <c r="A155" s="96">
        <v>0.864</v>
      </c>
      <c r="B155" s="96">
        <v>15.7</v>
      </c>
      <c r="C155" s="96">
        <v>7.85</v>
      </c>
      <c r="D155" s="96">
        <v>0.864</v>
      </c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ht="15.75" customHeight="1">
      <c r="A156" s="96">
        <v>0.861</v>
      </c>
      <c r="B156" s="96">
        <v>15.8</v>
      </c>
      <c r="C156" s="96">
        <v>7.9</v>
      </c>
      <c r="D156" s="96">
        <v>0.861</v>
      </c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ht="15.75" customHeight="1">
      <c r="A157" s="96">
        <v>0.858</v>
      </c>
      <c r="B157" s="96">
        <v>15.9</v>
      </c>
      <c r="C157" s="96">
        <v>7.95</v>
      </c>
      <c r="D157" s="96">
        <v>0.858</v>
      </c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ht="15.75" customHeight="1">
      <c r="A158" s="96">
        <v>0.855</v>
      </c>
      <c r="B158" s="96">
        <v>16.0</v>
      </c>
      <c r="C158" s="96">
        <v>8.0</v>
      </c>
      <c r="D158" s="96">
        <v>0.855</v>
      </c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ht="15.75" customHeight="1">
      <c r="A159" s="96">
        <v>0.852</v>
      </c>
      <c r="B159" s="96">
        <v>16.1</v>
      </c>
      <c r="C159" s="96">
        <v>8.05</v>
      </c>
      <c r="D159" s="96">
        <v>0.852</v>
      </c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ht="15.75" customHeight="1">
      <c r="A160" s="96">
        <v>0.849</v>
      </c>
      <c r="B160" s="96">
        <v>16.2</v>
      </c>
      <c r="C160" s="96">
        <v>8.1</v>
      </c>
      <c r="D160" s="96">
        <v>0.849</v>
      </c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ht="15.75" customHeight="1">
      <c r="A161" s="96">
        <v>0.846</v>
      </c>
      <c r="B161" s="96">
        <v>16.3</v>
      </c>
      <c r="C161" s="96">
        <v>8.15</v>
      </c>
      <c r="D161" s="96">
        <v>0.846</v>
      </c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ht="15.75" customHeight="1">
      <c r="A162" s="96">
        <v>0.843</v>
      </c>
      <c r="B162" s="96">
        <v>16.4</v>
      </c>
      <c r="C162" s="96">
        <v>8.2</v>
      </c>
      <c r="D162" s="96">
        <v>0.843</v>
      </c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ht="15.75" customHeight="1">
      <c r="A163" s="95">
        <v>0.84</v>
      </c>
      <c r="B163" s="95">
        <v>16.5</v>
      </c>
      <c r="C163" s="95">
        <v>8.25</v>
      </c>
      <c r="D163" s="95">
        <v>0.84</v>
      </c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ht="15.75" customHeight="1">
      <c r="A164" s="96">
        <v>0.837</v>
      </c>
      <c r="B164" s="96">
        <v>16.6</v>
      </c>
      <c r="C164" s="96">
        <v>8.3</v>
      </c>
      <c r="D164" s="96">
        <v>0.837</v>
      </c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ht="15.75" customHeight="1">
      <c r="A165" s="96">
        <v>0.834</v>
      </c>
      <c r="B165" s="96">
        <v>16.7</v>
      </c>
      <c r="C165" s="96">
        <v>8.35</v>
      </c>
      <c r="D165" s="96">
        <v>0.834</v>
      </c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ht="15.75" customHeight="1">
      <c r="A166" s="96">
        <v>0.831</v>
      </c>
      <c r="B166" s="96">
        <v>16.8</v>
      </c>
      <c r="C166" s="96">
        <v>8.4</v>
      </c>
      <c r="D166" s="96">
        <v>0.831</v>
      </c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ht="15.75" customHeight="1">
      <c r="A167" s="96">
        <v>0.828</v>
      </c>
      <c r="B167" s="96">
        <v>16.9</v>
      </c>
      <c r="C167" s="96">
        <v>8.45</v>
      </c>
      <c r="D167" s="96">
        <v>0.828</v>
      </c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ht="15.75" customHeight="1">
      <c r="A168" s="96">
        <v>0.825</v>
      </c>
      <c r="B168" s="96">
        <v>17.0</v>
      </c>
      <c r="C168" s="96">
        <v>8.5</v>
      </c>
      <c r="D168" s="96">
        <v>0.825</v>
      </c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ht="15.75" customHeight="1">
      <c r="A169" s="96">
        <v>0.822</v>
      </c>
      <c r="B169" s="96">
        <v>17.1</v>
      </c>
      <c r="C169" s="96">
        <v>8.55</v>
      </c>
      <c r="D169" s="96">
        <v>0.822</v>
      </c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ht="15.75" customHeight="1">
      <c r="A170" s="96">
        <v>0.819</v>
      </c>
      <c r="B170" s="96">
        <v>17.2</v>
      </c>
      <c r="C170" s="96">
        <v>8.6</v>
      </c>
      <c r="D170" s="96">
        <v>0.819</v>
      </c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ht="15.75" customHeight="1">
      <c r="A171" s="96">
        <v>0.816</v>
      </c>
      <c r="B171" s="96">
        <v>17.3</v>
      </c>
      <c r="C171" s="96">
        <v>8.65</v>
      </c>
      <c r="D171" s="96">
        <v>0.816</v>
      </c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ht="15.75" customHeight="1">
      <c r="A172" s="96">
        <v>0.813</v>
      </c>
      <c r="B172" s="96">
        <v>17.4</v>
      </c>
      <c r="C172" s="96">
        <v>8.7</v>
      </c>
      <c r="D172" s="96">
        <v>0.813</v>
      </c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ht="15.75" customHeight="1">
      <c r="A173" s="95">
        <v>0.81</v>
      </c>
      <c r="B173" s="95">
        <v>17.5</v>
      </c>
      <c r="C173" s="95">
        <v>8.75</v>
      </c>
      <c r="D173" s="95">
        <v>0.81</v>
      </c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ht="15.75" customHeight="1">
      <c r="A174" s="96">
        <v>0.808</v>
      </c>
      <c r="B174" s="96">
        <v>17.6</v>
      </c>
      <c r="C174" s="96">
        <v>8.8</v>
      </c>
      <c r="D174" s="96">
        <v>0.808</v>
      </c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ht="15.75" customHeight="1">
      <c r="A175" s="96">
        <v>0.806</v>
      </c>
      <c r="B175" s="96">
        <v>17.7</v>
      </c>
      <c r="C175" s="96">
        <v>8.85</v>
      </c>
      <c r="D175" s="96">
        <v>0.806</v>
      </c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ht="15.75" customHeight="1">
      <c r="A176" s="96">
        <v>0.804</v>
      </c>
      <c r="B176" s="96">
        <v>17.8</v>
      </c>
      <c r="C176" s="96">
        <v>8.9</v>
      </c>
      <c r="D176" s="96">
        <v>0.804</v>
      </c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ht="15.75" customHeight="1">
      <c r="A177" s="96">
        <v>0.802</v>
      </c>
      <c r="B177" s="96">
        <v>17.9</v>
      </c>
      <c r="C177" s="96">
        <v>8.95</v>
      </c>
      <c r="D177" s="96">
        <v>0.802</v>
      </c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ht="15.75" customHeight="1">
      <c r="A178" s="96">
        <v>0.8</v>
      </c>
      <c r="B178" s="96">
        <v>18.0</v>
      </c>
      <c r="C178" s="96">
        <v>9.0</v>
      </c>
      <c r="D178" s="96">
        <v>0.8</v>
      </c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ht="15.75" customHeight="1">
      <c r="A179" s="96">
        <v>0.798</v>
      </c>
      <c r="B179" s="96">
        <v>18.1</v>
      </c>
      <c r="C179" s="96">
        <v>9.05</v>
      </c>
      <c r="D179" s="96">
        <v>0.798</v>
      </c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ht="15.75" customHeight="1">
      <c r="A180" s="96">
        <v>0.796</v>
      </c>
      <c r="B180" s="96">
        <v>18.2</v>
      </c>
      <c r="C180" s="96">
        <v>9.1</v>
      </c>
      <c r="D180" s="96">
        <v>0.796</v>
      </c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ht="15.75" customHeight="1">
      <c r="A181" s="96">
        <v>0.794</v>
      </c>
      <c r="B181" s="96">
        <v>18.3</v>
      </c>
      <c r="C181" s="96">
        <v>9.15</v>
      </c>
      <c r="D181" s="96">
        <v>0.794</v>
      </c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ht="15.75" customHeight="1">
      <c r="A182" s="96">
        <v>0.792</v>
      </c>
      <c r="B182" s="96">
        <v>18.4</v>
      </c>
      <c r="C182" s="96">
        <v>9.2</v>
      </c>
      <c r="D182" s="96">
        <v>0.792</v>
      </c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ht="15.75" customHeight="1">
      <c r="A183" s="95">
        <v>0.79</v>
      </c>
      <c r="B183" s="95">
        <v>18.5</v>
      </c>
      <c r="C183" s="95">
        <v>9.25</v>
      </c>
      <c r="D183" s="95">
        <v>0.79</v>
      </c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ht="15.75" customHeight="1">
      <c r="A184" s="96">
        <v>0.788</v>
      </c>
      <c r="B184" s="96">
        <v>18.6</v>
      </c>
      <c r="C184" s="96">
        <v>9.3</v>
      </c>
      <c r="D184" s="96">
        <v>0.788</v>
      </c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ht="15.75" customHeight="1">
      <c r="A185" s="96">
        <v>0.786</v>
      </c>
      <c r="B185" s="96">
        <v>18.7</v>
      </c>
      <c r="C185" s="96">
        <v>9.35</v>
      </c>
      <c r="D185" s="96">
        <v>0.786</v>
      </c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ht="15.75" customHeight="1">
      <c r="A186" s="96">
        <v>0.784</v>
      </c>
      <c r="B186" s="96">
        <v>18.8</v>
      </c>
      <c r="C186" s="96">
        <v>9.4</v>
      </c>
      <c r="D186" s="96">
        <v>0.784</v>
      </c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ht="15.75" customHeight="1">
      <c r="A187" s="96">
        <v>0.782</v>
      </c>
      <c r="B187" s="96">
        <v>18.9</v>
      </c>
      <c r="C187" s="96">
        <v>9.45</v>
      </c>
      <c r="D187" s="96">
        <v>0.782</v>
      </c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ht="15.75" customHeight="1">
      <c r="A188" s="96">
        <v>0.78</v>
      </c>
      <c r="B188" s="96">
        <v>19.0</v>
      </c>
      <c r="C188" s="96">
        <v>9.5</v>
      </c>
      <c r="D188" s="96">
        <v>0.78</v>
      </c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ht="15.75" customHeight="1">
      <c r="A189" s="96">
        <v>0.778</v>
      </c>
      <c r="B189" s="96">
        <v>19.1</v>
      </c>
      <c r="C189" s="96">
        <v>9.55</v>
      </c>
      <c r="D189" s="96">
        <v>0.778</v>
      </c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ht="15.75" customHeight="1">
      <c r="A190" s="96">
        <v>0.776</v>
      </c>
      <c r="B190" s="96">
        <v>19.2</v>
      </c>
      <c r="C190" s="96">
        <v>9.6</v>
      </c>
      <c r="D190" s="96">
        <v>0.776</v>
      </c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ht="15.75" customHeight="1">
      <c r="A191" s="96">
        <v>0.774</v>
      </c>
      <c r="B191" s="96">
        <v>19.3</v>
      </c>
      <c r="C191" s="96">
        <v>9.65</v>
      </c>
      <c r="D191" s="96">
        <v>0.774</v>
      </c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ht="15.75" customHeight="1">
      <c r="A192" s="96">
        <v>0.772</v>
      </c>
      <c r="B192" s="96">
        <v>19.4</v>
      </c>
      <c r="C192" s="96">
        <v>9.7</v>
      </c>
      <c r="D192" s="96">
        <v>0.772</v>
      </c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ht="15.75" customHeight="1">
      <c r="A193" s="95">
        <v>0.77</v>
      </c>
      <c r="B193" s="95">
        <v>19.5</v>
      </c>
      <c r="C193" s="95">
        <v>9.75</v>
      </c>
      <c r="D193" s="95">
        <v>0.77</v>
      </c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ht="15.75" customHeight="1">
      <c r="A194" s="96">
        <v>0.768</v>
      </c>
      <c r="B194" s="96">
        <v>19.6</v>
      </c>
      <c r="C194" s="96">
        <v>9.8</v>
      </c>
      <c r="D194" s="96">
        <v>0.768</v>
      </c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ht="15.75" customHeight="1">
      <c r="A195" s="96">
        <v>0.766</v>
      </c>
      <c r="B195" s="96">
        <v>19.7</v>
      </c>
      <c r="C195" s="96">
        <v>9.85</v>
      </c>
      <c r="D195" s="96">
        <v>0.766</v>
      </c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ht="15.75" customHeight="1">
      <c r="A196" s="96">
        <v>0.764</v>
      </c>
      <c r="B196" s="96">
        <v>19.8</v>
      </c>
      <c r="C196" s="96">
        <v>9.9</v>
      </c>
      <c r="D196" s="96">
        <v>0.764</v>
      </c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ht="15.75" customHeight="1">
      <c r="A197" s="96">
        <v>0.762</v>
      </c>
      <c r="B197" s="96">
        <v>19.9</v>
      </c>
      <c r="C197" s="96">
        <v>9.95</v>
      </c>
      <c r="D197" s="96">
        <v>0.762</v>
      </c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ht="15.75" customHeight="1">
      <c r="A198" s="96">
        <v>0.76</v>
      </c>
      <c r="B198" s="96">
        <v>20.0</v>
      </c>
      <c r="C198" s="96">
        <v>10.0</v>
      </c>
      <c r="D198" s="96">
        <v>0.76</v>
      </c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ht="15.75" customHeight="1">
      <c r="A199" s="96">
        <v>0.758</v>
      </c>
      <c r="B199" s="96">
        <v>20.1</v>
      </c>
      <c r="C199" s="96">
        <v>10.05</v>
      </c>
      <c r="D199" s="96">
        <v>0.758</v>
      </c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ht="15.75" customHeight="1">
      <c r="A200" s="96">
        <v>0.756</v>
      </c>
      <c r="B200" s="96">
        <v>20.2</v>
      </c>
      <c r="C200" s="96">
        <v>10.1</v>
      </c>
      <c r="D200" s="96">
        <v>0.756</v>
      </c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ht="15.75" customHeight="1">
      <c r="A201" s="96">
        <v>0.754</v>
      </c>
      <c r="B201" s="96">
        <v>20.3</v>
      </c>
      <c r="C201" s="96">
        <v>10.15</v>
      </c>
      <c r="D201" s="96">
        <v>0.754</v>
      </c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ht="15.75" customHeight="1">
      <c r="A202" s="96">
        <v>0.752</v>
      </c>
      <c r="B202" s="96">
        <v>20.4</v>
      </c>
      <c r="C202" s="96">
        <v>10.2</v>
      </c>
      <c r="D202" s="96">
        <v>0.752</v>
      </c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ht="15.75" customHeight="1">
      <c r="A203" s="95">
        <v>0.75</v>
      </c>
      <c r="B203" s="95">
        <v>20.5</v>
      </c>
      <c r="C203" s="95">
        <v>10.25</v>
      </c>
      <c r="D203" s="95">
        <v>0.75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ht="15.75" customHeight="1">
      <c r="A204" s="96">
        <v>0.748</v>
      </c>
      <c r="B204" s="96">
        <v>20.6</v>
      </c>
      <c r="C204" s="96">
        <v>10.3</v>
      </c>
      <c r="D204" s="96">
        <v>0.748</v>
      </c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ht="15.75" customHeight="1">
      <c r="A205" s="96">
        <v>0.746</v>
      </c>
      <c r="B205" s="96">
        <v>20.7</v>
      </c>
      <c r="C205" s="96">
        <v>10.35</v>
      </c>
      <c r="D205" s="96">
        <v>0.746</v>
      </c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ht="15.75" customHeight="1">
      <c r="A206" s="96">
        <v>0.744</v>
      </c>
      <c r="B206" s="96">
        <v>20.8</v>
      </c>
      <c r="C206" s="96">
        <v>10.4</v>
      </c>
      <c r="D206" s="96">
        <v>0.744</v>
      </c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ht="15.75" customHeight="1">
      <c r="A207" s="96">
        <v>0.742</v>
      </c>
      <c r="B207" s="96">
        <v>20.9</v>
      </c>
      <c r="C207" s="96">
        <v>10.45</v>
      </c>
      <c r="D207" s="96">
        <v>0.742</v>
      </c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ht="15.75" customHeight="1">
      <c r="A208" s="96">
        <v>0.74</v>
      </c>
      <c r="B208" s="96">
        <v>21.0</v>
      </c>
      <c r="C208" s="96">
        <v>10.5</v>
      </c>
      <c r="D208" s="96">
        <v>0.74</v>
      </c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ht="15.75" customHeight="1">
      <c r="A209" s="96">
        <v>0.738</v>
      </c>
      <c r="B209" s="96">
        <v>21.1</v>
      </c>
      <c r="C209" s="96">
        <v>10.55</v>
      </c>
      <c r="D209" s="96">
        <v>0.738</v>
      </c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ht="15.75" customHeight="1">
      <c r="A210" s="96">
        <v>0.736</v>
      </c>
      <c r="B210" s="96">
        <v>21.2</v>
      </c>
      <c r="C210" s="96">
        <v>10.6</v>
      </c>
      <c r="D210" s="96">
        <v>0.736</v>
      </c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ht="15.75" customHeight="1">
      <c r="A211" s="96">
        <v>0.734</v>
      </c>
      <c r="B211" s="96">
        <v>21.3</v>
      </c>
      <c r="C211" s="96">
        <v>10.65</v>
      </c>
      <c r="D211" s="96">
        <v>0.734</v>
      </c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ht="15.75" customHeight="1">
      <c r="A212" s="96">
        <v>0.732</v>
      </c>
      <c r="B212" s="96">
        <v>21.4</v>
      </c>
      <c r="C212" s="96">
        <v>10.7</v>
      </c>
      <c r="D212" s="96">
        <v>0.732</v>
      </c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ht="15.75" customHeight="1">
      <c r="A213" s="95">
        <v>0.73</v>
      </c>
      <c r="B213" s="95">
        <v>21.5</v>
      </c>
      <c r="C213" s="95">
        <v>10.75</v>
      </c>
      <c r="D213" s="95">
        <v>0.73</v>
      </c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ht="15.75" customHeight="1">
      <c r="A214" s="96">
        <v>0.728</v>
      </c>
      <c r="B214" s="96">
        <v>21.6</v>
      </c>
      <c r="C214" s="96">
        <v>10.8</v>
      </c>
      <c r="D214" s="96">
        <v>0.728</v>
      </c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ht="15.75" customHeight="1">
      <c r="A215" s="96">
        <v>0.726</v>
      </c>
      <c r="B215" s="96">
        <v>21.7</v>
      </c>
      <c r="C215" s="96">
        <v>10.85</v>
      </c>
      <c r="D215" s="96">
        <v>0.726</v>
      </c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ht="15.75" customHeight="1">
      <c r="A216" s="96">
        <v>0.724</v>
      </c>
      <c r="B216" s="96">
        <v>21.8</v>
      </c>
      <c r="C216" s="96">
        <v>10.9</v>
      </c>
      <c r="D216" s="96">
        <v>0.724</v>
      </c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ht="15.75" customHeight="1">
      <c r="A217" s="96">
        <v>0.722</v>
      </c>
      <c r="B217" s="96">
        <v>21.9</v>
      </c>
      <c r="C217" s="96">
        <v>10.95</v>
      </c>
      <c r="D217" s="96">
        <v>0.722</v>
      </c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ht="15.75" customHeight="1">
      <c r="A218" s="96">
        <v>0.72</v>
      </c>
      <c r="B218" s="96">
        <v>22.0</v>
      </c>
      <c r="C218" s="96">
        <v>11.0</v>
      </c>
      <c r="D218" s="96">
        <v>0.72</v>
      </c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ht="15.75" customHeight="1">
      <c r="A219" s="96">
        <v>0.718</v>
      </c>
      <c r="B219" s="96">
        <v>22.1</v>
      </c>
      <c r="C219" s="96">
        <v>11.05</v>
      </c>
      <c r="D219" s="96">
        <v>0.718</v>
      </c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ht="15.75" customHeight="1">
      <c r="A220" s="96">
        <v>0.716</v>
      </c>
      <c r="B220" s="96">
        <v>22.2</v>
      </c>
      <c r="C220" s="96">
        <v>11.1</v>
      </c>
      <c r="D220" s="96">
        <v>0.716</v>
      </c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ht="15.75" customHeight="1">
      <c r="A221" s="96">
        <v>0.714</v>
      </c>
      <c r="B221" s="96">
        <v>22.3</v>
      </c>
      <c r="C221" s="96">
        <v>11.15</v>
      </c>
      <c r="D221" s="96">
        <v>0.714</v>
      </c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</row>
    <row r="222" ht="15.75" customHeight="1">
      <c r="A222" s="96">
        <v>0.712</v>
      </c>
      <c r="B222" s="96">
        <v>22.4</v>
      </c>
      <c r="C222" s="96">
        <v>11.2</v>
      </c>
      <c r="D222" s="96">
        <v>0.712</v>
      </c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</row>
    <row r="223" ht="15.75" customHeight="1">
      <c r="A223" s="95">
        <v>0.71</v>
      </c>
      <c r="B223" s="95">
        <v>22.5</v>
      </c>
      <c r="C223" s="95">
        <v>11.25</v>
      </c>
      <c r="D223" s="95">
        <v>0.71</v>
      </c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</row>
    <row r="224" ht="15.75" customHeight="1">
      <c r="A224" s="96">
        <v>0.709</v>
      </c>
      <c r="B224" s="96">
        <v>22.6</v>
      </c>
      <c r="C224" s="96">
        <v>11.3</v>
      </c>
      <c r="D224" s="96">
        <v>0.709</v>
      </c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</row>
    <row r="225" ht="15.75" customHeight="1">
      <c r="A225" s="96">
        <v>0.708</v>
      </c>
      <c r="B225" s="96">
        <v>22.7</v>
      </c>
      <c r="C225" s="96">
        <v>11.35</v>
      </c>
      <c r="D225" s="96">
        <v>0.708</v>
      </c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</row>
    <row r="226" ht="15.75" customHeight="1">
      <c r="A226" s="96">
        <v>0.707</v>
      </c>
      <c r="B226" s="96">
        <v>22.8</v>
      </c>
      <c r="C226" s="96">
        <v>11.4</v>
      </c>
      <c r="D226" s="96">
        <v>0.707</v>
      </c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</row>
    <row r="227" ht="15.75" customHeight="1">
      <c r="A227" s="96">
        <v>0.706</v>
      </c>
      <c r="B227" s="96">
        <v>22.9</v>
      </c>
      <c r="C227" s="96">
        <v>11.45</v>
      </c>
      <c r="D227" s="96">
        <v>0.706</v>
      </c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</row>
    <row r="228" ht="15.75" customHeight="1">
      <c r="A228" s="96">
        <v>0.705</v>
      </c>
      <c r="B228" s="96">
        <v>23.0</v>
      </c>
      <c r="C228" s="96">
        <v>11.5</v>
      </c>
      <c r="D228" s="96">
        <v>0.705</v>
      </c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</row>
    <row r="229" ht="15.75" customHeight="1">
      <c r="A229" s="96">
        <v>0.704</v>
      </c>
      <c r="B229" s="96">
        <v>23.1</v>
      </c>
      <c r="C229" s="96">
        <v>11.55</v>
      </c>
      <c r="D229" s="96">
        <v>0.704</v>
      </c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</row>
    <row r="230" ht="15.75" customHeight="1">
      <c r="A230" s="96">
        <v>0.703</v>
      </c>
      <c r="B230" s="96">
        <v>23.2</v>
      </c>
      <c r="C230" s="96">
        <v>11.6</v>
      </c>
      <c r="D230" s="96">
        <v>0.703</v>
      </c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</row>
    <row r="231" ht="15.75" customHeight="1">
      <c r="A231" s="96">
        <v>0.702</v>
      </c>
      <c r="B231" s="96">
        <v>23.3</v>
      </c>
      <c r="C231" s="96">
        <v>11.65</v>
      </c>
      <c r="D231" s="96">
        <v>0.702</v>
      </c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</row>
    <row r="232" ht="15.75" customHeight="1">
      <c r="A232" s="96">
        <v>0.701</v>
      </c>
      <c r="B232" s="96">
        <v>23.4</v>
      </c>
      <c r="C232" s="96">
        <v>11.7</v>
      </c>
      <c r="D232" s="96">
        <v>0.701</v>
      </c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</row>
    <row r="233" ht="15.75" customHeight="1">
      <c r="A233" s="95">
        <v>0.7</v>
      </c>
      <c r="B233" s="95">
        <v>23.5</v>
      </c>
      <c r="C233" s="95">
        <v>11.75</v>
      </c>
      <c r="D233" s="95">
        <v>0.7</v>
      </c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</row>
    <row r="234" ht="15.75" customHeight="1">
      <c r="A234" s="96">
        <v>0.699</v>
      </c>
      <c r="B234" s="96">
        <v>23.6</v>
      </c>
      <c r="C234" s="96">
        <v>11.8</v>
      </c>
      <c r="D234" s="96">
        <v>0.699</v>
      </c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</row>
    <row r="235" ht="15.75" customHeight="1">
      <c r="A235" s="96">
        <v>0.698</v>
      </c>
      <c r="B235" s="96">
        <v>23.7</v>
      </c>
      <c r="C235" s="96">
        <v>11.85</v>
      </c>
      <c r="D235" s="96">
        <v>0.698</v>
      </c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</row>
    <row r="236" ht="15.75" customHeight="1">
      <c r="A236" s="96">
        <v>0.697</v>
      </c>
      <c r="B236" s="96">
        <v>23.8</v>
      </c>
      <c r="C236" s="96">
        <v>11.9</v>
      </c>
      <c r="D236" s="96">
        <v>0.697</v>
      </c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</row>
    <row r="237" ht="15.75" customHeight="1">
      <c r="A237" s="96">
        <v>0.696</v>
      </c>
      <c r="B237" s="96">
        <v>23.9</v>
      </c>
      <c r="C237" s="96">
        <v>11.95</v>
      </c>
      <c r="D237" s="96">
        <v>0.696</v>
      </c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</row>
    <row r="238" ht="15.75" customHeight="1">
      <c r="A238" s="96">
        <v>0.695</v>
      </c>
      <c r="B238" s="96">
        <v>24.0</v>
      </c>
      <c r="C238" s="96">
        <v>12.0</v>
      </c>
      <c r="D238" s="96">
        <v>0.695</v>
      </c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</row>
    <row r="239" ht="15.75" customHeight="1">
      <c r="A239" s="96">
        <v>0.694</v>
      </c>
      <c r="B239" s="96">
        <v>24.1</v>
      </c>
      <c r="C239" s="96">
        <v>12.05</v>
      </c>
      <c r="D239" s="96">
        <v>0.694</v>
      </c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</row>
    <row r="240" ht="15.75" customHeight="1">
      <c r="A240" s="96">
        <v>0.693</v>
      </c>
      <c r="B240" s="96">
        <v>24.2</v>
      </c>
      <c r="C240" s="96">
        <v>12.1</v>
      </c>
      <c r="D240" s="96">
        <v>0.693</v>
      </c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</row>
    <row r="241" ht="15.75" customHeight="1">
      <c r="A241" s="96">
        <v>0.692</v>
      </c>
      <c r="B241" s="96">
        <v>24.3</v>
      </c>
      <c r="C241" s="96">
        <v>12.15</v>
      </c>
      <c r="D241" s="96">
        <v>0.692</v>
      </c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</row>
    <row r="242" ht="15.75" customHeight="1">
      <c r="A242" s="96">
        <v>0.691</v>
      </c>
      <c r="B242" s="96">
        <v>24.4</v>
      </c>
      <c r="C242" s="96">
        <v>12.2</v>
      </c>
      <c r="D242" s="96">
        <v>0.691</v>
      </c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</row>
    <row r="243" ht="15.75" customHeight="1">
      <c r="A243" s="95">
        <v>0.69</v>
      </c>
      <c r="B243" s="95">
        <v>24.5</v>
      </c>
      <c r="C243" s="95">
        <v>12.25</v>
      </c>
      <c r="D243" s="95">
        <v>0.69</v>
      </c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</row>
    <row r="244" ht="15.75" customHeight="1">
      <c r="A244" s="96">
        <v>0.688</v>
      </c>
      <c r="B244" s="96">
        <v>24.6</v>
      </c>
      <c r="C244" s="96">
        <v>12.3</v>
      </c>
      <c r="D244" s="96">
        <v>0.688</v>
      </c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</row>
    <row r="245" ht="15.75" customHeight="1">
      <c r="A245" s="96">
        <v>0.686</v>
      </c>
      <c r="B245" s="96">
        <v>24.7</v>
      </c>
      <c r="C245" s="96">
        <v>12.35</v>
      </c>
      <c r="D245" s="96">
        <v>0.686</v>
      </c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</row>
    <row r="246" ht="15.75" customHeight="1">
      <c r="A246" s="96">
        <v>0.684</v>
      </c>
      <c r="B246" s="96">
        <v>24.8</v>
      </c>
      <c r="C246" s="96">
        <v>12.4</v>
      </c>
      <c r="D246" s="96">
        <v>0.684</v>
      </c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</row>
    <row r="247" ht="15.75" customHeight="1">
      <c r="A247" s="96">
        <v>0.682</v>
      </c>
      <c r="B247" s="96">
        <v>24.9</v>
      </c>
      <c r="C247" s="96">
        <v>12.45</v>
      </c>
      <c r="D247" s="96">
        <v>0.682</v>
      </c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</row>
    <row r="248" ht="15.75" customHeight="1">
      <c r="A248" s="96">
        <v>0.68</v>
      </c>
      <c r="B248" s="96">
        <v>25.0</v>
      </c>
      <c r="C248" s="96">
        <v>12.5</v>
      </c>
      <c r="D248" s="96">
        <v>0.68</v>
      </c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</row>
    <row r="249" ht="15.75" customHeight="1">
      <c r="A249" s="96">
        <v>0.678</v>
      </c>
      <c r="B249" s="96">
        <v>25.1</v>
      </c>
      <c r="C249" s="96">
        <v>12.55</v>
      </c>
      <c r="D249" s="96">
        <v>0.678</v>
      </c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</row>
    <row r="250" ht="15.75" customHeight="1">
      <c r="A250" s="96">
        <v>0.676</v>
      </c>
      <c r="B250" s="96">
        <v>25.2</v>
      </c>
      <c r="C250" s="96">
        <v>12.6</v>
      </c>
      <c r="D250" s="96">
        <v>0.676</v>
      </c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</row>
    <row r="251" ht="15.75" customHeight="1">
      <c r="A251" s="96">
        <v>0.674</v>
      </c>
      <c r="B251" s="96">
        <v>25.3</v>
      </c>
      <c r="C251" s="96">
        <v>12.65</v>
      </c>
      <c r="D251" s="96">
        <v>0.674</v>
      </c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</row>
    <row r="252" ht="15.75" customHeight="1">
      <c r="A252" s="96">
        <v>0.672</v>
      </c>
      <c r="B252" s="96">
        <v>25.4</v>
      </c>
      <c r="C252" s="96">
        <v>12.7</v>
      </c>
      <c r="D252" s="96">
        <v>0.672</v>
      </c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</row>
    <row r="253" ht="15.75" customHeight="1">
      <c r="A253" s="95">
        <v>0.67</v>
      </c>
      <c r="B253" s="95">
        <v>25.5</v>
      </c>
      <c r="C253" s="95">
        <v>12.75</v>
      </c>
      <c r="D253" s="95">
        <v>0.67</v>
      </c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</row>
    <row r="254" ht="15.75" customHeight="1">
      <c r="A254" s="96">
        <v>0.668</v>
      </c>
      <c r="B254" s="96">
        <v>25.65</v>
      </c>
      <c r="C254" s="96">
        <v>12.825</v>
      </c>
      <c r="D254" s="96">
        <v>0.668</v>
      </c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</row>
    <row r="255" ht="15.75" customHeight="1">
      <c r="A255" s="96">
        <v>0.666</v>
      </c>
      <c r="B255" s="96">
        <v>25.8</v>
      </c>
      <c r="C255" s="96">
        <v>12.9</v>
      </c>
      <c r="D255" s="96">
        <v>0.666</v>
      </c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</row>
    <row r="256" ht="15.75" customHeight="1">
      <c r="A256" s="96">
        <v>0.664</v>
      </c>
      <c r="B256" s="96">
        <v>25.95</v>
      </c>
      <c r="C256" s="96">
        <v>12.975</v>
      </c>
      <c r="D256" s="96">
        <v>0.664</v>
      </c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</row>
    <row r="257" ht="15.75" customHeight="1">
      <c r="A257" s="96">
        <v>0.662</v>
      </c>
      <c r="B257" s="96">
        <v>26.1</v>
      </c>
      <c r="C257" s="96">
        <v>13.05</v>
      </c>
      <c r="D257" s="96">
        <v>0.662</v>
      </c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</row>
    <row r="258" ht="15.75" customHeight="1">
      <c r="A258" s="96">
        <v>0.66</v>
      </c>
      <c r="B258" s="96">
        <v>26.25</v>
      </c>
      <c r="C258" s="96">
        <v>13.125</v>
      </c>
      <c r="D258" s="96">
        <v>0.66</v>
      </c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</row>
    <row r="259" ht="15.75" customHeight="1">
      <c r="A259" s="96">
        <v>0.658</v>
      </c>
      <c r="B259" s="96">
        <v>26.4</v>
      </c>
      <c r="C259" s="96">
        <v>13.2</v>
      </c>
      <c r="D259" s="96">
        <v>0.658</v>
      </c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</row>
    <row r="260" ht="15.75" customHeight="1">
      <c r="A260" s="96">
        <v>0.656</v>
      </c>
      <c r="B260" s="96">
        <v>26.55</v>
      </c>
      <c r="C260" s="96">
        <v>13.275</v>
      </c>
      <c r="D260" s="96">
        <v>0.656</v>
      </c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</row>
    <row r="261" ht="15.75" customHeight="1">
      <c r="A261" s="96">
        <v>0.654</v>
      </c>
      <c r="B261" s="96">
        <v>26.7</v>
      </c>
      <c r="C261" s="96">
        <v>13.35</v>
      </c>
      <c r="D261" s="96">
        <v>0.654</v>
      </c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</row>
    <row r="262" ht="15.75" customHeight="1">
      <c r="A262" s="96">
        <v>0.652</v>
      </c>
      <c r="B262" s="96">
        <v>26.85</v>
      </c>
      <c r="C262" s="96">
        <v>13.425</v>
      </c>
      <c r="D262" s="96">
        <v>0.652</v>
      </c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</row>
    <row r="263" ht="15.75" customHeight="1">
      <c r="A263" s="95">
        <v>0.65</v>
      </c>
      <c r="B263" s="95">
        <v>27.0</v>
      </c>
      <c r="C263" s="95">
        <v>13.5</v>
      </c>
      <c r="D263" s="95">
        <v>0.65</v>
      </c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</row>
    <row r="264" ht="15.75" customHeight="1">
      <c r="A264" s="96">
        <v>0.647</v>
      </c>
      <c r="B264" s="96">
        <v>27.2</v>
      </c>
      <c r="C264" s="96">
        <v>13.6</v>
      </c>
      <c r="D264" s="96">
        <v>0.647</v>
      </c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</row>
    <row r="265" ht="15.75" customHeight="1">
      <c r="A265" s="96">
        <v>0.644</v>
      </c>
      <c r="B265" s="96">
        <v>27.4</v>
      </c>
      <c r="C265" s="96">
        <v>13.7</v>
      </c>
      <c r="D265" s="96">
        <v>0.644</v>
      </c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</row>
    <row r="266" ht="15.75" customHeight="1">
      <c r="A266" s="96">
        <v>0.641</v>
      </c>
      <c r="B266" s="96">
        <v>27.6</v>
      </c>
      <c r="C266" s="96">
        <v>13.8</v>
      </c>
      <c r="D266" s="96">
        <v>0.641</v>
      </c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</row>
    <row r="267" ht="15.75" customHeight="1">
      <c r="A267" s="96">
        <v>0.638</v>
      </c>
      <c r="B267" s="96">
        <v>27.8</v>
      </c>
      <c r="C267" s="96">
        <v>13.9</v>
      </c>
      <c r="D267" s="96">
        <v>0.638</v>
      </c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</row>
    <row r="268" ht="15.75" customHeight="1">
      <c r="A268" s="96">
        <v>0.635</v>
      </c>
      <c r="B268" s="96">
        <v>28.0</v>
      </c>
      <c r="C268" s="96">
        <v>14.0</v>
      </c>
      <c r="D268" s="96">
        <v>0.635</v>
      </c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</row>
    <row r="269" ht="15.75" customHeight="1">
      <c r="A269" s="96">
        <v>0.632</v>
      </c>
      <c r="B269" s="96">
        <v>28.2</v>
      </c>
      <c r="C269" s="96">
        <v>14.1</v>
      </c>
      <c r="D269" s="96">
        <v>0.632</v>
      </c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</row>
    <row r="270" ht="15.75" customHeight="1">
      <c r="A270" s="96">
        <v>0.629</v>
      </c>
      <c r="B270" s="96">
        <v>28.4</v>
      </c>
      <c r="C270" s="96">
        <v>14.2</v>
      </c>
      <c r="D270" s="96">
        <v>0.629</v>
      </c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</row>
    <row r="271" ht="15.75" customHeight="1">
      <c r="A271" s="96">
        <v>0.626</v>
      </c>
      <c r="B271" s="96">
        <v>28.6</v>
      </c>
      <c r="C271" s="96">
        <v>14.3</v>
      </c>
      <c r="D271" s="96">
        <v>0.626</v>
      </c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</row>
    <row r="272" ht="15.75" customHeight="1">
      <c r="A272" s="96">
        <v>0.623</v>
      </c>
      <c r="B272" s="96">
        <v>28.8</v>
      </c>
      <c r="C272" s="96">
        <v>14.4</v>
      </c>
      <c r="D272" s="96">
        <v>0.623</v>
      </c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</row>
    <row r="273" ht="15.75" customHeight="1">
      <c r="A273" s="95">
        <v>0.62</v>
      </c>
      <c r="B273" s="95">
        <v>29.0</v>
      </c>
      <c r="C273" s="95">
        <v>14.5</v>
      </c>
      <c r="D273" s="95">
        <v>0.62</v>
      </c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</row>
    <row r="274" ht="15.75" customHeight="1">
      <c r="A274" s="96">
        <v>0.618</v>
      </c>
      <c r="B274" s="96">
        <v>29.2</v>
      </c>
      <c r="C274" s="96">
        <v>14.6</v>
      </c>
      <c r="D274" s="96">
        <v>0.618</v>
      </c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</row>
    <row r="275" ht="15.75" customHeight="1">
      <c r="A275" s="96">
        <v>0.616</v>
      </c>
      <c r="B275" s="96">
        <v>29.4</v>
      </c>
      <c r="C275" s="96">
        <v>14.7</v>
      </c>
      <c r="D275" s="96">
        <v>0.616</v>
      </c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</row>
    <row r="276" ht="15.75" customHeight="1">
      <c r="A276" s="96">
        <v>0.614</v>
      </c>
      <c r="B276" s="96">
        <v>29.6</v>
      </c>
      <c r="C276" s="96">
        <v>14.8</v>
      </c>
      <c r="D276" s="96">
        <v>0.614</v>
      </c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</row>
    <row r="277" ht="15.75" customHeight="1">
      <c r="A277" s="96">
        <v>0.612</v>
      </c>
      <c r="B277" s="96">
        <v>29.8</v>
      </c>
      <c r="C277" s="96">
        <v>14.9</v>
      </c>
      <c r="D277" s="96">
        <v>0.612</v>
      </c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</row>
    <row r="278" ht="15.75" customHeight="1">
      <c r="A278" s="96">
        <v>0.61</v>
      </c>
      <c r="B278" s="96">
        <v>30.0</v>
      </c>
      <c r="C278" s="96">
        <v>15.0</v>
      </c>
      <c r="D278" s="96">
        <v>0.61</v>
      </c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</row>
    <row r="279" ht="15.75" customHeight="1">
      <c r="A279" s="96">
        <v>0.608</v>
      </c>
      <c r="B279" s="96">
        <v>30.2</v>
      </c>
      <c r="C279" s="96">
        <v>15.1</v>
      </c>
      <c r="D279" s="96">
        <v>0.608</v>
      </c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</row>
    <row r="280" ht="15.75" customHeight="1">
      <c r="A280" s="96">
        <v>0.606</v>
      </c>
      <c r="B280" s="96">
        <v>30.4</v>
      </c>
      <c r="C280" s="96">
        <v>15.2</v>
      </c>
      <c r="D280" s="96">
        <v>0.606</v>
      </c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</row>
    <row r="281" ht="15.75" customHeight="1">
      <c r="A281" s="96">
        <v>0.604</v>
      </c>
      <c r="B281" s="96">
        <v>30.6</v>
      </c>
      <c r="C281" s="96">
        <v>15.3</v>
      </c>
      <c r="D281" s="96">
        <v>0.604</v>
      </c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</row>
    <row r="282" ht="15.75" customHeight="1">
      <c r="A282" s="96">
        <v>0.602</v>
      </c>
      <c r="B282" s="96">
        <v>30.8</v>
      </c>
      <c r="C282" s="96">
        <v>15.4</v>
      </c>
      <c r="D282" s="96">
        <v>0.602</v>
      </c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</row>
    <row r="283" ht="15.75" customHeight="1">
      <c r="A283" s="95">
        <v>0.6</v>
      </c>
      <c r="B283" s="95">
        <v>31.0</v>
      </c>
      <c r="C283" s="95">
        <v>15.5</v>
      </c>
      <c r="D283" s="95">
        <v>0.6</v>
      </c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</row>
    <row r="284" ht="15.75" customHeight="1">
      <c r="A284" s="96">
        <v>0.598</v>
      </c>
      <c r="B284" s="96">
        <v>31.2</v>
      </c>
      <c r="C284" s="96">
        <v>15.6</v>
      </c>
      <c r="D284" s="96">
        <v>0.598</v>
      </c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</row>
    <row r="285" ht="15.75" customHeight="1">
      <c r="A285" s="96">
        <v>0.596</v>
      </c>
      <c r="B285" s="96">
        <v>31.4</v>
      </c>
      <c r="C285" s="96">
        <v>15.7</v>
      </c>
      <c r="D285" s="96">
        <v>0.596</v>
      </c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</row>
    <row r="286" ht="15.75" customHeight="1">
      <c r="A286" s="96">
        <v>0.594</v>
      </c>
      <c r="B286" s="96">
        <v>31.6</v>
      </c>
      <c r="C286" s="96">
        <v>15.8</v>
      </c>
      <c r="D286" s="96">
        <v>0.594</v>
      </c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</row>
    <row r="287" ht="15.75" customHeight="1">
      <c r="A287" s="96">
        <v>0.592</v>
      </c>
      <c r="B287" s="96">
        <v>31.8</v>
      </c>
      <c r="C287" s="96">
        <v>15.9</v>
      </c>
      <c r="D287" s="96">
        <v>0.592</v>
      </c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</row>
    <row r="288" ht="15.75" customHeight="1">
      <c r="A288" s="96">
        <v>0.59</v>
      </c>
      <c r="B288" s="96">
        <v>32.0</v>
      </c>
      <c r="C288" s="96">
        <v>16.0</v>
      </c>
      <c r="D288" s="96">
        <v>0.59</v>
      </c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</row>
    <row r="289" ht="15.75" customHeight="1">
      <c r="A289" s="96">
        <v>0.588</v>
      </c>
      <c r="B289" s="96">
        <v>32.2</v>
      </c>
      <c r="C289" s="96">
        <v>16.1</v>
      </c>
      <c r="D289" s="96">
        <v>0.588</v>
      </c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</row>
    <row r="290" ht="15.75" customHeight="1">
      <c r="A290" s="96">
        <v>0.586</v>
      </c>
      <c r="B290" s="96">
        <v>32.4</v>
      </c>
      <c r="C290" s="96">
        <v>16.2</v>
      </c>
      <c r="D290" s="96">
        <v>0.586</v>
      </c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</row>
    <row r="291" ht="15.75" customHeight="1">
      <c r="A291" s="96">
        <v>0.584</v>
      </c>
      <c r="B291" s="96">
        <v>32.6</v>
      </c>
      <c r="C291" s="96">
        <v>16.3</v>
      </c>
      <c r="D291" s="96">
        <v>0.584</v>
      </c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</row>
    <row r="292" ht="15.75" customHeight="1">
      <c r="A292" s="96">
        <v>0.582</v>
      </c>
      <c r="B292" s="96">
        <v>32.8</v>
      </c>
      <c r="C292" s="96">
        <v>16.4</v>
      </c>
      <c r="D292" s="96">
        <v>0.582</v>
      </c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</row>
    <row r="293" ht="15.75" customHeight="1">
      <c r="A293" s="95">
        <v>0.58</v>
      </c>
      <c r="B293" s="95">
        <v>33.0</v>
      </c>
      <c r="C293" s="95">
        <v>16.5</v>
      </c>
      <c r="D293" s="95">
        <v>0.58</v>
      </c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</row>
    <row r="294" ht="15.75" customHeight="1">
      <c r="A294" s="96">
        <v>0.578</v>
      </c>
      <c r="B294" s="96">
        <v>33.2</v>
      </c>
      <c r="C294" s="96">
        <v>16.6</v>
      </c>
      <c r="D294" s="96">
        <v>0.578</v>
      </c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</row>
    <row r="295" ht="15.75" customHeight="1">
      <c r="A295" s="96">
        <v>0.576</v>
      </c>
      <c r="B295" s="96">
        <v>33.4</v>
      </c>
      <c r="C295" s="96">
        <v>16.7</v>
      </c>
      <c r="D295" s="96">
        <v>0.576</v>
      </c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</row>
    <row r="296" ht="15.75" customHeight="1">
      <c r="A296" s="96">
        <v>0.574</v>
      </c>
      <c r="B296" s="96">
        <v>33.6</v>
      </c>
      <c r="C296" s="96">
        <v>16.8</v>
      </c>
      <c r="D296" s="96">
        <v>0.574</v>
      </c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</row>
    <row r="297" ht="15.75" customHeight="1">
      <c r="A297" s="96">
        <v>0.572</v>
      </c>
      <c r="B297" s="96">
        <v>33.8</v>
      </c>
      <c r="C297" s="96">
        <v>16.9</v>
      </c>
      <c r="D297" s="96">
        <v>0.572</v>
      </c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</row>
    <row r="298" ht="15.75" customHeight="1">
      <c r="A298" s="96">
        <v>0.57</v>
      </c>
      <c r="B298" s="96">
        <v>34.0</v>
      </c>
      <c r="C298" s="96">
        <v>17.0</v>
      </c>
      <c r="D298" s="96">
        <v>0.57</v>
      </c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</row>
    <row r="299" ht="15.75" customHeight="1">
      <c r="A299" s="96">
        <v>0.568</v>
      </c>
      <c r="B299" s="96">
        <v>34.2</v>
      </c>
      <c r="C299" s="96">
        <v>17.1</v>
      </c>
      <c r="D299" s="96">
        <v>0.568</v>
      </c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</row>
    <row r="300" ht="15.75" customHeight="1">
      <c r="A300" s="96">
        <v>0.566</v>
      </c>
      <c r="B300" s="96">
        <v>34.4</v>
      </c>
      <c r="C300" s="96">
        <v>17.2</v>
      </c>
      <c r="D300" s="96">
        <v>0.566</v>
      </c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</row>
    <row r="301" ht="15.75" customHeight="1">
      <c r="A301" s="96">
        <v>0.564</v>
      </c>
      <c r="B301" s="96">
        <v>34.6</v>
      </c>
      <c r="C301" s="96">
        <v>17.3</v>
      </c>
      <c r="D301" s="96">
        <v>0.564</v>
      </c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</row>
    <row r="302" ht="15.75" customHeight="1">
      <c r="A302" s="96">
        <v>0.562</v>
      </c>
      <c r="B302" s="96">
        <v>34.8</v>
      </c>
      <c r="C302" s="96">
        <v>17.4</v>
      </c>
      <c r="D302" s="96">
        <v>0.562</v>
      </c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</row>
    <row r="303" ht="15.75" customHeight="1">
      <c r="A303" s="95">
        <v>0.56</v>
      </c>
      <c r="B303" s="95">
        <v>35.0</v>
      </c>
      <c r="C303" s="95">
        <v>17.5</v>
      </c>
      <c r="D303" s="95">
        <v>0.56</v>
      </c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</row>
    <row r="304" ht="15.75" customHeight="1">
      <c r="A304" s="96">
        <v>0.558</v>
      </c>
      <c r="B304" s="96">
        <v>35.2</v>
      </c>
      <c r="C304" s="96">
        <v>17.6</v>
      </c>
      <c r="D304" s="96">
        <v>0.558</v>
      </c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</row>
    <row r="305" ht="15.75" customHeight="1">
      <c r="A305" s="96">
        <v>0.556</v>
      </c>
      <c r="B305" s="96">
        <v>35.4</v>
      </c>
      <c r="C305" s="96">
        <v>17.7</v>
      </c>
      <c r="D305" s="96">
        <v>0.556</v>
      </c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</row>
    <row r="306" ht="15.75" customHeight="1">
      <c r="A306" s="96">
        <v>0.554</v>
      </c>
      <c r="B306" s="96">
        <v>35.6</v>
      </c>
      <c r="C306" s="96">
        <v>17.8</v>
      </c>
      <c r="D306" s="96">
        <v>0.554</v>
      </c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</row>
    <row r="307" ht="15.75" customHeight="1">
      <c r="A307" s="96">
        <v>0.552</v>
      </c>
      <c r="B307" s="96">
        <v>35.8</v>
      </c>
      <c r="C307" s="96">
        <v>17.9</v>
      </c>
      <c r="D307" s="96">
        <v>0.552</v>
      </c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</row>
    <row r="308" ht="15.75" customHeight="1">
      <c r="A308" s="96">
        <v>0.55</v>
      </c>
      <c r="B308" s="96">
        <v>36.0</v>
      </c>
      <c r="C308" s="96">
        <v>18.0</v>
      </c>
      <c r="D308" s="96">
        <v>0.55</v>
      </c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</row>
    <row r="309" ht="15.75" customHeight="1">
      <c r="A309" s="96">
        <v>0.548</v>
      </c>
      <c r="B309" s="96">
        <v>36.2</v>
      </c>
      <c r="C309" s="96">
        <v>18.1</v>
      </c>
      <c r="D309" s="96">
        <v>0.548</v>
      </c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</row>
    <row r="310" ht="15.75" customHeight="1">
      <c r="A310" s="96">
        <v>0.546</v>
      </c>
      <c r="B310" s="96">
        <v>36.4</v>
      </c>
      <c r="C310" s="96">
        <v>18.2</v>
      </c>
      <c r="D310" s="96">
        <v>0.546</v>
      </c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</row>
    <row r="311" ht="15.75" customHeight="1">
      <c r="A311" s="96">
        <v>0.544</v>
      </c>
      <c r="B311" s="96">
        <v>36.6</v>
      </c>
      <c r="C311" s="96">
        <v>18.3</v>
      </c>
      <c r="D311" s="96">
        <v>0.544</v>
      </c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</row>
    <row r="312" ht="15.75" customHeight="1">
      <c r="A312" s="96">
        <v>0.542</v>
      </c>
      <c r="B312" s="96">
        <v>36.8</v>
      </c>
      <c r="C312" s="96">
        <v>18.4</v>
      </c>
      <c r="D312" s="96">
        <v>0.542</v>
      </c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</row>
    <row r="313" ht="15.75" customHeight="1">
      <c r="A313" s="95">
        <v>0.54</v>
      </c>
      <c r="B313" s="95">
        <v>37.0</v>
      </c>
      <c r="C313" s="95">
        <v>18.5</v>
      </c>
      <c r="D313" s="95">
        <v>0.54</v>
      </c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</row>
    <row r="314" ht="15.75" customHeight="1">
      <c r="A314" s="96">
        <v>0.538</v>
      </c>
      <c r="B314" s="96">
        <v>37.2</v>
      </c>
      <c r="C314" s="96">
        <v>18.6</v>
      </c>
      <c r="D314" s="96">
        <v>0.538</v>
      </c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</row>
    <row r="315" ht="15.75" customHeight="1">
      <c r="A315" s="96">
        <v>0.536</v>
      </c>
      <c r="B315" s="96">
        <v>37.4</v>
      </c>
      <c r="C315" s="96">
        <v>18.7</v>
      </c>
      <c r="D315" s="96">
        <v>0.536</v>
      </c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</row>
    <row r="316" ht="15.75" customHeight="1">
      <c r="A316" s="96">
        <v>0.534</v>
      </c>
      <c r="B316" s="96">
        <v>37.6</v>
      </c>
      <c r="C316" s="96">
        <v>18.8</v>
      </c>
      <c r="D316" s="96">
        <v>0.534</v>
      </c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</row>
    <row r="317" ht="15.75" customHeight="1">
      <c r="A317" s="96">
        <v>0.532</v>
      </c>
      <c r="B317" s="96">
        <v>37.8</v>
      </c>
      <c r="C317" s="96">
        <v>18.9</v>
      </c>
      <c r="D317" s="96">
        <v>0.532</v>
      </c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</row>
    <row r="318" ht="15.75" customHeight="1">
      <c r="A318" s="96">
        <v>0.53</v>
      </c>
      <c r="B318" s="96">
        <v>38.0</v>
      </c>
      <c r="C318" s="96">
        <v>19.0</v>
      </c>
      <c r="D318" s="96">
        <v>0.53</v>
      </c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</row>
    <row r="319" ht="15.75" customHeight="1">
      <c r="A319" s="96">
        <v>0.528</v>
      </c>
      <c r="B319" s="96">
        <v>38.2</v>
      </c>
      <c r="C319" s="96">
        <v>19.1</v>
      </c>
      <c r="D319" s="96">
        <v>0.528</v>
      </c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</row>
    <row r="320" ht="15.75" customHeight="1">
      <c r="A320" s="96">
        <v>0.526</v>
      </c>
      <c r="B320" s="96">
        <v>38.4</v>
      </c>
      <c r="C320" s="96">
        <v>19.2</v>
      </c>
      <c r="D320" s="96">
        <v>0.526</v>
      </c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</row>
    <row r="321" ht="15.75" customHeight="1">
      <c r="A321" s="96">
        <v>0.524</v>
      </c>
      <c r="B321" s="96">
        <v>38.6</v>
      </c>
      <c r="C321" s="96">
        <v>19.3</v>
      </c>
      <c r="D321" s="96">
        <v>0.524</v>
      </c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</row>
    <row r="322" ht="15.75" customHeight="1">
      <c r="A322" s="96">
        <v>0.522</v>
      </c>
      <c r="B322" s="96">
        <v>38.8</v>
      </c>
      <c r="C322" s="96">
        <v>19.4</v>
      </c>
      <c r="D322" s="96">
        <v>0.522</v>
      </c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</row>
    <row r="323" ht="15.75" customHeight="1">
      <c r="A323" s="95">
        <v>0.52</v>
      </c>
      <c r="B323" s="95">
        <v>39.0</v>
      </c>
      <c r="C323" s="95">
        <v>19.5</v>
      </c>
      <c r="D323" s="95">
        <v>0.52</v>
      </c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</row>
    <row r="324" ht="15.75" customHeight="1">
      <c r="A324" s="96">
        <v>0.518</v>
      </c>
      <c r="B324" s="96">
        <v>39.2</v>
      </c>
      <c r="C324" s="96">
        <v>19.6</v>
      </c>
      <c r="D324" s="96">
        <v>0.518</v>
      </c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</row>
    <row r="325" ht="15.75" customHeight="1">
      <c r="A325" s="96">
        <v>0.516</v>
      </c>
      <c r="B325" s="96">
        <v>39.4</v>
      </c>
      <c r="C325" s="96">
        <v>19.7</v>
      </c>
      <c r="D325" s="96">
        <v>0.516</v>
      </c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</row>
    <row r="326" ht="15.75" customHeight="1">
      <c r="A326" s="96">
        <v>0.514</v>
      </c>
      <c r="B326" s="96">
        <v>39.6</v>
      </c>
      <c r="C326" s="96">
        <v>19.8</v>
      </c>
      <c r="D326" s="96">
        <v>0.514</v>
      </c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</row>
    <row r="327" ht="15.75" customHeight="1">
      <c r="A327" s="96">
        <v>0.512</v>
      </c>
      <c r="B327" s="96">
        <v>39.8</v>
      </c>
      <c r="C327" s="96">
        <v>19.9</v>
      </c>
      <c r="D327" s="96">
        <v>0.512</v>
      </c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</row>
    <row r="328" ht="15.75" customHeight="1">
      <c r="A328" s="96">
        <v>0.51</v>
      </c>
      <c r="B328" s="96">
        <v>40.0</v>
      </c>
      <c r="C328" s="96">
        <v>20.0</v>
      </c>
      <c r="D328" s="96">
        <v>0.51</v>
      </c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</row>
    <row r="329" ht="15.75" customHeight="1">
      <c r="A329" s="96">
        <v>0.508</v>
      </c>
      <c r="B329" s="96">
        <v>40.2</v>
      </c>
      <c r="C329" s="96">
        <v>20.1</v>
      </c>
      <c r="D329" s="96">
        <v>0.508</v>
      </c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</row>
    <row r="330" ht="15.75" customHeight="1">
      <c r="A330" s="96">
        <v>0.506</v>
      </c>
      <c r="B330" s="96">
        <v>40.4</v>
      </c>
      <c r="C330" s="96">
        <v>20.2</v>
      </c>
      <c r="D330" s="96">
        <v>0.506</v>
      </c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</row>
    <row r="331" ht="15.75" customHeight="1">
      <c r="A331" s="96">
        <v>0.504</v>
      </c>
      <c r="B331" s="96">
        <v>40.6</v>
      </c>
      <c r="C331" s="96">
        <v>20.3</v>
      </c>
      <c r="D331" s="96">
        <v>0.504</v>
      </c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</row>
    <row r="332" ht="15.75" customHeight="1">
      <c r="A332" s="96">
        <v>0.502</v>
      </c>
      <c r="B332" s="96">
        <v>40.8</v>
      </c>
      <c r="C332" s="96">
        <v>20.4</v>
      </c>
      <c r="D332" s="96">
        <v>0.502</v>
      </c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</row>
    <row r="333" ht="15.75" customHeight="1">
      <c r="A333" s="95">
        <v>0.5</v>
      </c>
      <c r="B333" s="95">
        <v>41.0</v>
      </c>
      <c r="C333" s="95">
        <v>20.5</v>
      </c>
      <c r="D333" s="95">
        <v>0.5</v>
      </c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</row>
    <row r="334" ht="15.75" customHeight="1">
      <c r="A334" s="96">
        <v>0.499</v>
      </c>
      <c r="B334" s="96">
        <v>41.2</v>
      </c>
      <c r="C334" s="96">
        <v>20.6</v>
      </c>
      <c r="D334" s="96">
        <v>0.499</v>
      </c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</row>
    <row r="335" ht="15.75" customHeight="1">
      <c r="A335" s="96">
        <v>0.498</v>
      </c>
      <c r="B335" s="96">
        <v>41.4</v>
      </c>
      <c r="C335" s="96">
        <v>20.7</v>
      </c>
      <c r="D335" s="96">
        <v>0.498</v>
      </c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</row>
    <row r="336" ht="15.75" customHeight="1">
      <c r="A336" s="96">
        <v>0.497</v>
      </c>
      <c r="B336" s="96">
        <v>41.6</v>
      </c>
      <c r="C336" s="96">
        <v>20.8</v>
      </c>
      <c r="D336" s="96">
        <v>0.497</v>
      </c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</row>
    <row r="337" ht="15.75" customHeight="1">
      <c r="A337" s="96">
        <v>0.496</v>
      </c>
      <c r="B337" s="96">
        <v>41.8</v>
      </c>
      <c r="C337" s="96">
        <v>20.9</v>
      </c>
      <c r="D337" s="96">
        <v>0.496</v>
      </c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</row>
    <row r="338" ht="15.75" customHeight="1">
      <c r="A338" s="96">
        <v>0.495</v>
      </c>
      <c r="B338" s="96">
        <v>42.0</v>
      </c>
      <c r="C338" s="96">
        <v>21.0</v>
      </c>
      <c r="D338" s="96">
        <v>0.495</v>
      </c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</row>
    <row r="339" ht="15.75" customHeight="1">
      <c r="A339" s="96">
        <v>0.494</v>
      </c>
      <c r="B339" s="96">
        <v>42.2</v>
      </c>
      <c r="C339" s="96">
        <v>21.1</v>
      </c>
      <c r="D339" s="96">
        <v>0.494</v>
      </c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</row>
    <row r="340" ht="15.75" customHeight="1">
      <c r="A340" s="96">
        <v>0.493</v>
      </c>
      <c r="B340" s="96">
        <v>42.4</v>
      </c>
      <c r="C340" s="96">
        <v>21.2</v>
      </c>
      <c r="D340" s="96">
        <v>0.493</v>
      </c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</row>
    <row r="341" ht="15.75" customHeight="1">
      <c r="A341" s="96">
        <v>0.492</v>
      </c>
      <c r="B341" s="96">
        <v>42.6</v>
      </c>
      <c r="C341" s="96">
        <v>21.3</v>
      </c>
      <c r="D341" s="96">
        <v>0.492</v>
      </c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</row>
    <row r="342" ht="15.75" customHeight="1">
      <c r="A342" s="96">
        <v>0.491</v>
      </c>
      <c r="B342" s="96">
        <v>42.8</v>
      </c>
      <c r="C342" s="96">
        <v>21.4</v>
      </c>
      <c r="D342" s="96">
        <v>0.491</v>
      </c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</row>
    <row r="343" ht="15.75" customHeight="1">
      <c r="A343" s="95">
        <v>0.49</v>
      </c>
      <c r="B343" s="95">
        <v>43.0</v>
      </c>
      <c r="C343" s="95">
        <v>21.5</v>
      </c>
      <c r="D343" s="95">
        <v>0.49</v>
      </c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</row>
    <row r="344" ht="15.75" customHeight="1">
      <c r="A344" s="96">
        <v>0.488</v>
      </c>
      <c r="B344" s="96">
        <v>43.2</v>
      </c>
      <c r="C344" s="96">
        <v>21.6</v>
      </c>
      <c r="D344" s="96">
        <v>0.488</v>
      </c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</row>
    <row r="345" ht="15.75" customHeight="1">
      <c r="A345" s="96">
        <v>0.486</v>
      </c>
      <c r="B345" s="96">
        <v>43.4</v>
      </c>
      <c r="C345" s="96">
        <v>21.7</v>
      </c>
      <c r="D345" s="96">
        <v>0.486</v>
      </c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</row>
    <row r="346" ht="15.75" customHeight="1">
      <c r="A346" s="96">
        <v>0.484</v>
      </c>
      <c r="B346" s="96">
        <v>43.6</v>
      </c>
      <c r="C346" s="96">
        <v>21.8</v>
      </c>
      <c r="D346" s="96">
        <v>0.484</v>
      </c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</row>
    <row r="347" ht="15.75" customHeight="1">
      <c r="A347" s="96">
        <v>0.482</v>
      </c>
      <c r="B347" s="96">
        <v>43.8</v>
      </c>
      <c r="C347" s="96">
        <v>21.9</v>
      </c>
      <c r="D347" s="96">
        <v>0.482</v>
      </c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</row>
    <row r="348" ht="15.75" customHeight="1">
      <c r="A348" s="96">
        <v>0.48</v>
      </c>
      <c r="B348" s="96">
        <v>44.0</v>
      </c>
      <c r="C348" s="96">
        <v>22.0</v>
      </c>
      <c r="D348" s="96">
        <v>0.48</v>
      </c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</row>
    <row r="349" ht="15.75" customHeight="1">
      <c r="A349" s="96">
        <v>0.478</v>
      </c>
      <c r="B349" s="96">
        <v>44.2</v>
      </c>
      <c r="C349" s="96">
        <v>22.1</v>
      </c>
      <c r="D349" s="96">
        <v>0.478</v>
      </c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</row>
    <row r="350" ht="15.75" customHeight="1">
      <c r="A350" s="96">
        <v>0.476</v>
      </c>
      <c r="B350" s="96">
        <v>44.4</v>
      </c>
      <c r="C350" s="96">
        <v>22.2</v>
      </c>
      <c r="D350" s="96">
        <v>0.476</v>
      </c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</row>
    <row r="351" ht="15.75" customHeight="1">
      <c r="A351" s="96">
        <v>0.474</v>
      </c>
      <c r="B351" s="96">
        <v>44.6</v>
      </c>
      <c r="C351" s="96">
        <v>22.3</v>
      </c>
      <c r="D351" s="96">
        <v>0.474</v>
      </c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</row>
    <row r="352" ht="15.75" customHeight="1">
      <c r="A352" s="96">
        <v>0.472</v>
      </c>
      <c r="B352" s="96">
        <v>44.8</v>
      </c>
      <c r="C352" s="96">
        <v>22.4</v>
      </c>
      <c r="D352" s="96">
        <v>0.472</v>
      </c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</row>
    <row r="353" ht="15.75" customHeight="1">
      <c r="A353" s="95">
        <v>0.47</v>
      </c>
      <c r="B353" s="95">
        <v>45.0</v>
      </c>
      <c r="C353" s="95">
        <v>22.5</v>
      </c>
      <c r="D353" s="95">
        <v>0.47</v>
      </c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</row>
    <row r="354" ht="15.75" customHeight="1">
      <c r="A354" s="96">
        <v>0.469</v>
      </c>
      <c r="B354" s="96">
        <v>45.2</v>
      </c>
      <c r="C354" s="96">
        <v>22.6</v>
      </c>
      <c r="D354" s="96">
        <v>0.469</v>
      </c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</row>
    <row r="355" ht="15.75" customHeight="1">
      <c r="A355" s="96">
        <v>0.468</v>
      </c>
      <c r="B355" s="96">
        <v>45.4</v>
      </c>
      <c r="C355" s="96">
        <v>22.7</v>
      </c>
      <c r="D355" s="96">
        <v>0.468</v>
      </c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</row>
    <row r="356" ht="15.75" customHeight="1">
      <c r="A356" s="96">
        <v>0.467</v>
      </c>
      <c r="B356" s="96">
        <v>45.6</v>
      </c>
      <c r="C356" s="96">
        <v>22.8</v>
      </c>
      <c r="D356" s="96">
        <v>0.467</v>
      </c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</row>
    <row r="357" ht="15.75" customHeight="1">
      <c r="A357" s="96">
        <v>0.466</v>
      </c>
      <c r="B357" s="96">
        <v>45.8</v>
      </c>
      <c r="C357" s="96">
        <v>22.9</v>
      </c>
      <c r="D357" s="96">
        <v>0.466</v>
      </c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</row>
    <row r="358" ht="15.75" customHeight="1">
      <c r="A358" s="96">
        <v>0.465</v>
      </c>
      <c r="B358" s="96">
        <v>46.0</v>
      </c>
      <c r="C358" s="96">
        <v>23.0</v>
      </c>
      <c r="D358" s="96">
        <v>0.465</v>
      </c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</row>
    <row r="359" ht="15.75" customHeight="1">
      <c r="A359" s="96">
        <v>0.464</v>
      </c>
      <c r="B359" s="96">
        <v>46.2</v>
      </c>
      <c r="C359" s="96">
        <v>23.1</v>
      </c>
      <c r="D359" s="96">
        <v>0.464</v>
      </c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</row>
    <row r="360" ht="15.75" customHeight="1">
      <c r="A360" s="96">
        <v>0.463</v>
      </c>
      <c r="B360" s="96">
        <v>46.4</v>
      </c>
      <c r="C360" s="96">
        <v>23.2</v>
      </c>
      <c r="D360" s="96">
        <v>0.463</v>
      </c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</row>
    <row r="361" ht="15.75" customHeight="1">
      <c r="A361" s="96">
        <v>0.462</v>
      </c>
      <c r="B361" s="96">
        <v>46.6</v>
      </c>
      <c r="C361" s="96">
        <v>23.3</v>
      </c>
      <c r="D361" s="96">
        <v>0.462</v>
      </c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</row>
    <row r="362" ht="15.75" customHeight="1">
      <c r="A362" s="96">
        <v>0.461</v>
      </c>
      <c r="B362" s="96">
        <v>46.8</v>
      </c>
      <c r="C362" s="96">
        <v>23.4</v>
      </c>
      <c r="D362" s="96">
        <v>0.461</v>
      </c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</row>
    <row r="363" ht="15.75" customHeight="1">
      <c r="A363" s="95">
        <v>0.46</v>
      </c>
      <c r="B363" s="95">
        <v>47.0</v>
      </c>
      <c r="C363" s="95">
        <v>23.5</v>
      </c>
      <c r="D363" s="95">
        <v>0.46</v>
      </c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</row>
    <row r="364" ht="15.75" customHeight="1">
      <c r="A364" s="96">
        <v>0.458</v>
      </c>
      <c r="B364" s="96">
        <v>47.2</v>
      </c>
      <c r="C364" s="96">
        <v>23.6</v>
      </c>
      <c r="D364" s="96">
        <v>0.458</v>
      </c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</row>
    <row r="365" ht="15.75" customHeight="1">
      <c r="A365" s="96">
        <v>0.456</v>
      </c>
      <c r="B365" s="96">
        <v>47.4</v>
      </c>
      <c r="C365" s="96">
        <v>23.7</v>
      </c>
      <c r="D365" s="96">
        <v>0.456</v>
      </c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</row>
    <row r="366" ht="15.75" customHeight="1">
      <c r="A366" s="96">
        <v>0.454</v>
      </c>
      <c r="B366" s="96">
        <v>47.6</v>
      </c>
      <c r="C366" s="96">
        <v>23.8</v>
      </c>
      <c r="D366" s="96">
        <v>0.454</v>
      </c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</row>
    <row r="367" ht="15.75" customHeight="1">
      <c r="A367" s="96">
        <v>0.452</v>
      </c>
      <c r="B367" s="96">
        <v>47.8</v>
      </c>
      <c r="C367" s="96">
        <v>23.9</v>
      </c>
      <c r="D367" s="96">
        <v>0.452</v>
      </c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</row>
    <row r="368" ht="15.75" customHeight="1">
      <c r="A368" s="96">
        <v>0.45</v>
      </c>
      <c r="B368" s="96">
        <v>48.0</v>
      </c>
      <c r="C368" s="96">
        <v>24.0</v>
      </c>
      <c r="D368" s="96">
        <v>0.45</v>
      </c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</row>
    <row r="369" ht="15.75" customHeight="1">
      <c r="A369" s="96">
        <v>0.448</v>
      </c>
      <c r="B369" s="96">
        <v>48.2</v>
      </c>
      <c r="C369" s="96">
        <v>24.1</v>
      </c>
      <c r="D369" s="96">
        <v>0.448</v>
      </c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</row>
    <row r="370" ht="15.75" customHeight="1">
      <c r="A370" s="96">
        <v>0.446</v>
      </c>
      <c r="B370" s="96">
        <v>48.4</v>
      </c>
      <c r="C370" s="96">
        <v>24.2</v>
      </c>
      <c r="D370" s="96">
        <v>0.446</v>
      </c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</row>
    <row r="371" ht="15.75" customHeight="1">
      <c r="A371" s="96">
        <v>0.444</v>
      </c>
      <c r="B371" s="96">
        <v>48.6</v>
      </c>
      <c r="C371" s="96">
        <v>24.3</v>
      </c>
      <c r="D371" s="96">
        <v>0.444</v>
      </c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</row>
    <row r="372" ht="15.75" customHeight="1">
      <c r="A372" s="96">
        <v>0.442</v>
      </c>
      <c r="B372" s="96">
        <v>48.8</v>
      </c>
      <c r="C372" s="96">
        <v>24.4</v>
      </c>
      <c r="D372" s="96">
        <v>0.442</v>
      </c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</row>
    <row r="373" ht="15.75" customHeight="1">
      <c r="A373" s="95">
        <v>0.44</v>
      </c>
      <c r="B373" s="95">
        <v>49.0</v>
      </c>
      <c r="C373" s="95">
        <v>24.5</v>
      </c>
      <c r="D373" s="95">
        <v>0.44</v>
      </c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</row>
    <row r="374" ht="15.75" customHeight="1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</row>
    <row r="375" ht="15.75" customHeight="1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</row>
    <row r="376" ht="15.75" customHeight="1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</row>
    <row r="377" ht="15.75" customHeight="1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</row>
    <row r="378" ht="15.75" customHeight="1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</row>
    <row r="379" ht="15.75" customHeight="1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</row>
    <row r="380" ht="15.75" customHeight="1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</row>
    <row r="381" ht="15.75" customHeight="1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</row>
    <row r="382" ht="15.75" customHeight="1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</row>
    <row r="383" ht="15.75" customHeight="1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</row>
    <row r="384" ht="15.75" customHeight="1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</row>
    <row r="385" ht="15.75" customHeight="1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</row>
    <row r="386" ht="15.75" customHeight="1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</row>
    <row r="387" ht="15.75" customHeight="1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</row>
    <row r="388" ht="15.75" customHeight="1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</row>
    <row r="389" ht="15.75" customHeight="1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</row>
    <row r="390" ht="15.75" customHeight="1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</row>
    <row r="391" ht="15.75" customHeight="1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</row>
    <row r="392" ht="15.75" customHeight="1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</row>
    <row r="393" ht="15.75" customHeight="1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</row>
    <row r="394" ht="15.75" customHeight="1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</row>
    <row r="395" ht="15.75" customHeight="1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</row>
    <row r="396" ht="15.75" customHeight="1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</row>
    <row r="397" ht="15.75" customHeight="1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</row>
    <row r="398" ht="15.75" customHeight="1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</row>
    <row r="399" ht="15.75" customHeight="1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</row>
    <row r="400" ht="15.75" customHeight="1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</row>
    <row r="401" ht="15.75" customHeight="1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</row>
    <row r="402" ht="15.75" customHeight="1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ht="15.75" customHeight="1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ht="15.75" customHeight="1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ht="15.75" customHeight="1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ht="15.75" customHeight="1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ht="15.75" customHeight="1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ht="15.75" customHeight="1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</row>
    <row r="409" ht="15.75" customHeight="1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</row>
    <row r="410" ht="15.75" customHeight="1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</row>
    <row r="411" ht="15.75" customHeight="1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</row>
    <row r="412" ht="15.75" customHeight="1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</row>
    <row r="413" ht="15.75" customHeight="1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</row>
    <row r="414" ht="15.75" customHeight="1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</row>
    <row r="415" ht="15.75" customHeight="1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</row>
    <row r="416" ht="15.75" customHeight="1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</row>
    <row r="417" ht="15.75" customHeight="1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</row>
    <row r="418" ht="15.75" customHeight="1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</row>
    <row r="419" ht="15.75" customHeight="1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</row>
    <row r="420" ht="15.75" customHeight="1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</row>
    <row r="421" ht="15.75" customHeight="1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</row>
    <row r="422" ht="15.75" customHeight="1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</row>
    <row r="423" ht="15.75" customHeight="1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</row>
    <row r="424" ht="15.75" customHeight="1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</row>
    <row r="425" ht="15.75" customHeight="1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</row>
    <row r="426" ht="15.75" customHeight="1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</row>
    <row r="427" ht="15.75" customHeight="1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</row>
    <row r="428" ht="15.75" customHeight="1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</row>
    <row r="429" ht="15.75" customHeight="1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</row>
    <row r="430" ht="15.75" customHeight="1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</row>
    <row r="431" ht="15.75" customHeight="1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</row>
    <row r="432" ht="15.75" customHeight="1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</row>
    <row r="433" ht="15.75" customHeight="1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</row>
    <row r="434" ht="15.75" customHeight="1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</row>
    <row r="435" ht="15.75" customHeight="1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</row>
    <row r="436" ht="15.75" customHeight="1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</row>
    <row r="437" ht="15.75" customHeight="1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</row>
    <row r="438" ht="15.75" customHeight="1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</row>
    <row r="439" ht="15.75" customHeight="1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</row>
    <row r="440" ht="15.75" customHeight="1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</row>
    <row r="441" ht="15.75" customHeight="1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</row>
    <row r="442" ht="15.75" customHeight="1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</row>
    <row r="443" ht="15.75" customHeight="1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</row>
    <row r="444" ht="15.75" customHeight="1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</row>
    <row r="445" ht="15.75" customHeight="1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</row>
    <row r="446" ht="15.75" customHeight="1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</row>
    <row r="447" ht="15.75" customHeight="1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</row>
    <row r="448" ht="15.75" customHeight="1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</row>
    <row r="449" ht="15.75" customHeight="1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</row>
    <row r="450" ht="15.75" customHeight="1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</row>
    <row r="451" ht="15.75" customHeight="1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</row>
    <row r="452" ht="15.75" customHeight="1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</row>
    <row r="453" ht="15.75" customHeight="1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</row>
    <row r="454" ht="15.75" customHeight="1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</row>
    <row r="455" ht="15.75" customHeight="1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</row>
    <row r="456" ht="15.75" customHeight="1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</row>
    <row r="457" ht="15.75" customHeight="1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</row>
    <row r="458" ht="15.75" customHeight="1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</row>
    <row r="459" ht="15.75" customHeight="1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</row>
    <row r="460" ht="15.75" customHeight="1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</row>
    <row r="461" ht="15.75" customHeight="1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</row>
    <row r="462" ht="15.75" customHeight="1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</row>
    <row r="463" ht="15.75" customHeight="1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</row>
    <row r="464" ht="15.75" customHeight="1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</row>
    <row r="465" ht="15.75" customHeight="1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</row>
    <row r="466" ht="15.75" customHeight="1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</row>
    <row r="467" ht="15.75" customHeight="1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</row>
    <row r="468" ht="15.75" customHeight="1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</row>
    <row r="469" ht="15.75" customHeight="1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</row>
    <row r="470" ht="15.75" customHeight="1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</row>
    <row r="471" ht="15.75" customHeight="1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</row>
    <row r="472" ht="15.75" customHeight="1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</row>
    <row r="473" ht="15.75" customHeight="1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</row>
    <row r="474" ht="15.75" customHeight="1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</row>
    <row r="475" ht="15.75" customHeight="1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</row>
    <row r="476" ht="15.75" customHeight="1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</row>
    <row r="477" ht="15.75" customHeight="1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</row>
    <row r="478" ht="15.75" customHeight="1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</row>
    <row r="479" ht="15.75" customHeight="1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</row>
    <row r="480" ht="15.75" customHeight="1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</row>
    <row r="481" ht="15.75" customHeight="1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</row>
    <row r="482" ht="15.75" customHeight="1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</row>
    <row r="483" ht="15.75" customHeight="1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</row>
    <row r="484" ht="15.75" customHeight="1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</row>
    <row r="485" ht="15.75" customHeight="1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</row>
    <row r="486" ht="15.75" customHeight="1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</row>
    <row r="487" ht="15.75" customHeight="1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</row>
    <row r="488" ht="15.75" customHeight="1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</row>
    <row r="489" ht="15.75" customHeight="1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</row>
    <row r="490" ht="15.75" customHeight="1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</row>
    <row r="491" ht="15.75" customHeight="1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</row>
    <row r="492" ht="15.75" customHeight="1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</row>
    <row r="493" ht="15.75" customHeight="1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</row>
    <row r="494" ht="15.75" customHeight="1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</row>
    <row r="495" ht="15.75" customHeight="1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</row>
    <row r="496" ht="15.75" customHeight="1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</row>
    <row r="497" ht="15.75" customHeight="1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</row>
    <row r="498" ht="15.75" customHeight="1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</row>
    <row r="499" ht="15.75" customHeight="1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</row>
    <row r="500" ht="15.75" customHeight="1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</row>
    <row r="501" ht="15.75" customHeight="1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</row>
    <row r="502" ht="15.75" customHeight="1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</row>
    <row r="503" ht="15.75" customHeight="1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</row>
    <row r="504" ht="15.75" customHeight="1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</row>
    <row r="505" ht="15.75" customHeight="1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</row>
    <row r="506" ht="15.75" customHeight="1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</row>
    <row r="507" ht="15.75" customHeight="1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</row>
    <row r="508" ht="15.75" customHeight="1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</row>
    <row r="509" ht="15.75" customHeight="1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</row>
    <row r="510" ht="15.75" customHeight="1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</row>
    <row r="511" ht="15.75" customHeight="1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</row>
    <row r="512" ht="15.75" customHeight="1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</row>
    <row r="513" ht="15.75" customHeight="1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</row>
    <row r="514" ht="15.75" customHeight="1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</row>
    <row r="515" ht="15.75" customHeight="1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</row>
    <row r="516" ht="15.75" customHeight="1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</row>
    <row r="517" ht="15.75" customHeight="1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</row>
    <row r="518" ht="15.75" customHeight="1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</row>
    <row r="519" ht="15.75" customHeight="1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</row>
    <row r="520" ht="15.75" customHeight="1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</row>
    <row r="521" ht="15.75" customHeight="1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</row>
    <row r="522" ht="15.75" customHeight="1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</row>
    <row r="523" ht="15.75" customHeight="1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</row>
    <row r="524" ht="15.75" customHeight="1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</row>
    <row r="525" ht="15.75" customHeight="1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</row>
    <row r="526" ht="15.75" customHeight="1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</row>
    <row r="527" ht="15.75" customHeight="1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</row>
    <row r="528" ht="15.75" customHeight="1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</row>
    <row r="529" ht="15.75" customHeight="1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</row>
    <row r="530" ht="15.75" customHeight="1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</row>
    <row r="531" ht="15.75" customHeight="1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</row>
    <row r="532" ht="15.75" customHeight="1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</row>
    <row r="533" ht="15.75" customHeight="1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</row>
    <row r="534" ht="15.75" customHeight="1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</row>
    <row r="535" ht="15.75" customHeight="1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</row>
    <row r="536" ht="15.75" customHeight="1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</row>
    <row r="537" ht="15.75" customHeight="1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</row>
    <row r="538" ht="15.75" customHeight="1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</row>
    <row r="539" ht="15.75" customHeight="1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</row>
    <row r="540" ht="15.75" customHeight="1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</row>
    <row r="541" ht="15.75" customHeight="1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</row>
    <row r="542" ht="15.75" customHeight="1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</row>
    <row r="543" ht="15.75" customHeight="1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</row>
    <row r="544" ht="15.75" customHeight="1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</row>
    <row r="545" ht="15.75" customHeight="1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</row>
    <row r="546" ht="15.75" customHeight="1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</row>
    <row r="547" ht="15.75" customHeight="1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</row>
    <row r="548" ht="15.75" customHeight="1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</row>
    <row r="549" ht="15.75" customHeight="1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</row>
    <row r="550" ht="15.75" customHeight="1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</row>
    <row r="551" ht="15.75" customHeight="1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</row>
    <row r="552" ht="15.75" customHeight="1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</row>
    <row r="553" ht="15.75" customHeight="1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</row>
    <row r="554" ht="15.75" customHeight="1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</row>
    <row r="555" ht="15.75" customHeight="1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</row>
    <row r="556" ht="15.75" customHeight="1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</row>
    <row r="557" ht="15.75" customHeight="1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</row>
    <row r="558" ht="15.75" customHeight="1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</row>
    <row r="559" ht="15.75" customHeight="1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</row>
    <row r="560" ht="15.75" customHeight="1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</row>
    <row r="561" ht="15.75" customHeight="1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</row>
    <row r="562" ht="15.75" customHeight="1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</row>
    <row r="563" ht="15.75" customHeight="1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</row>
    <row r="564" ht="15.75" customHeight="1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</row>
    <row r="565" ht="15.75" customHeight="1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</row>
    <row r="566" ht="15.75" customHeight="1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</row>
    <row r="567" ht="15.75" customHeight="1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</row>
    <row r="568" ht="15.75" customHeight="1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</row>
    <row r="569" ht="15.75" customHeight="1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</row>
    <row r="570" ht="15.75" customHeight="1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</row>
    <row r="571" ht="15.75" customHeight="1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</row>
    <row r="572" ht="15.75" customHeight="1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</row>
    <row r="573" ht="15.75" customHeight="1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