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ject Summary" sheetId="1" r:id="rId4"/>
    <sheet state="visible" name="Fields" sheetId="2" r:id="rId5"/>
    <sheet state="visible" name="Measurements" sheetId="3" r:id="rId6"/>
    <sheet state="visible" name="Carbon Calculation" sheetId="4" r:id="rId7"/>
    <sheet state="visible" name="References" sheetId="5" r:id="rId8"/>
    <sheet state="visible" name="calculation factors" sheetId="6" r:id="rId9"/>
  </sheets>
  <definedNames/>
  <calcPr/>
  <extLst>
    <ext uri="GoogleSheetsCustomDataVersion2">
      <go:sheetsCustomData xmlns:go="http://customooxmlschemas.google.com/" r:id="rId10" roundtripDataChecksum="kgDlwYTomeaLMlDsz3qA775Cq0i11nHjU3l8CLf9rEA="/>
    </ext>
  </extLst>
</workbook>
</file>

<file path=xl/sharedStrings.xml><?xml version="1.0" encoding="utf-8"?>
<sst xmlns="http://schemas.openxmlformats.org/spreadsheetml/2006/main" count="188" uniqueCount="116">
  <si>
    <t>General information</t>
  </si>
  <si>
    <t>Remover name</t>
  </si>
  <si>
    <t>Silvia Meijering</t>
  </si>
  <si>
    <t>Project code</t>
  </si>
  <si>
    <t>BBL-L-028</t>
  </si>
  <si>
    <t>Project name</t>
  </si>
  <si>
    <t>Meijering</t>
  </si>
  <si>
    <t>Location</t>
  </si>
  <si>
    <t>Slochteren, Netherlands</t>
  </si>
  <si>
    <t>Area</t>
  </si>
  <si>
    <t>ha</t>
  </si>
  <si>
    <t>Starting year</t>
  </si>
  <si>
    <t>year of planting</t>
  </si>
  <si>
    <t>Duration</t>
  </si>
  <si>
    <t>years</t>
  </si>
  <si>
    <t>project duration</t>
  </si>
  <si>
    <t>Holding pool</t>
  </si>
  <si>
    <t>freed up when measurements confirm projection pathways</t>
  </si>
  <si>
    <t>Project emissions</t>
  </si>
  <si>
    <t>LCA estimate, or specified when &gt;20%</t>
  </si>
  <si>
    <t>Per hectare</t>
  </si>
  <si>
    <t>Baseline TEC</t>
  </si>
  <si>
    <t>tCO2/ha</t>
  </si>
  <si>
    <t>Soil Organic Carbon and Above Ground Carbon, following CDM AR-ACM0003</t>
  </si>
  <si>
    <t>Reference capacity</t>
  </si>
  <si>
    <t>Using CEDA and Soil sample data</t>
  </si>
  <si>
    <t>Storage potential</t>
  </si>
  <si>
    <t>Projection -/- baseline</t>
  </si>
  <si>
    <t>Per project</t>
  </si>
  <si>
    <t>Projected storage</t>
  </si>
  <si>
    <t>tCO2</t>
  </si>
  <si>
    <t>storage potential per ha x area</t>
  </si>
  <si>
    <t>LCA emissions</t>
  </si>
  <si>
    <t>project related emissions</t>
  </si>
  <si>
    <t>Net storage potential</t>
  </si>
  <si>
    <t>project storage -/- emissions over 20 years</t>
  </si>
  <si>
    <t>Potential Carbon Removal Units</t>
  </si>
  <si>
    <t>Units first 12 years</t>
  </si>
  <si>
    <t>units</t>
  </si>
  <si>
    <t>12/20 x net storage potential</t>
  </si>
  <si>
    <t>Holding Pool</t>
  </si>
  <si>
    <t>20% of the first 12 years</t>
  </si>
  <si>
    <t>Potential units issued</t>
  </si>
  <si>
    <t>Field Code</t>
  </si>
  <si>
    <t>Field name</t>
  </si>
  <si>
    <t>Size (ha)</t>
  </si>
  <si>
    <t>Owner</t>
  </si>
  <si>
    <t>A</t>
  </si>
  <si>
    <t>Silvia</t>
  </si>
  <si>
    <t>B</t>
  </si>
  <si>
    <t>C</t>
  </si>
  <si>
    <t>D</t>
  </si>
  <si>
    <t>E</t>
  </si>
  <si>
    <t>#</t>
  </si>
  <si>
    <t>Field code</t>
  </si>
  <si>
    <t>Field</t>
  </si>
  <si>
    <t>Year</t>
  </si>
  <si>
    <t>Date</t>
  </si>
  <si>
    <t>Sample depth (cm)</t>
  </si>
  <si>
    <t>SOC</t>
  </si>
  <si>
    <t>Carbon (g/kg)</t>
  </si>
  <si>
    <t>AGB (tCO2/ha)</t>
  </si>
  <si>
    <t>Sample/report nr.</t>
  </si>
  <si>
    <t>Weighted average SOC</t>
  </si>
  <si>
    <t>Weighted average AGB</t>
  </si>
  <si>
    <t>Average per field</t>
  </si>
  <si>
    <t>Field size</t>
  </si>
  <si>
    <t>Carbon Calculation for</t>
  </si>
  <si>
    <t>Surface</t>
  </si>
  <si>
    <t>Fields tab</t>
  </si>
  <si>
    <t>Capacity Reference SOC</t>
  </si>
  <si>
    <t>SOC g/kg</t>
  </si>
  <si>
    <t>References tab</t>
  </si>
  <si>
    <t>Capacity Reference AGB</t>
  </si>
  <si>
    <t>tCO2e/ha</t>
  </si>
  <si>
    <t>Measurement average</t>
  </si>
  <si>
    <t>Sample depth</t>
  </si>
  <si>
    <t>cm</t>
  </si>
  <si>
    <t>Calculation depth</t>
  </si>
  <si>
    <t>Soil density</t>
  </si>
  <si>
    <t>g/cm3</t>
  </si>
  <si>
    <t>SOC (soil carbon) / ha</t>
  </si>
  <si>
    <t>AGB (above ground) / ha</t>
  </si>
  <si>
    <t xml:space="preserve">Storage current </t>
  </si>
  <si>
    <t xml:space="preserve">tCO2e </t>
  </si>
  <si>
    <t>Storage capacity</t>
  </si>
  <si>
    <t>storage</t>
  </si>
  <si>
    <t>baseline</t>
  </si>
  <si>
    <t>capacity</t>
  </si>
  <si>
    <t>Sources</t>
  </si>
  <si>
    <t>value</t>
  </si>
  <si>
    <t>source</t>
  </si>
  <si>
    <t>URL</t>
  </si>
  <si>
    <t>Notes</t>
  </si>
  <si>
    <t>CEDA aboveground biomass carbon</t>
  </si>
  <si>
    <t>https://climateesaint/media/documents/D2_2_Algorithm_Theoretical_Basis_Document_ATBD_V30_20210614_hkrml_SQ_MSpdf</t>
  </si>
  <si>
    <t>https://datacedaacuk/neodc/esacci/biomass/data/agb/maps/v30</t>
  </si>
  <si>
    <t>2018 data</t>
  </si>
  <si>
    <t>A critical review of the conventional SOC to SOM conversion factor (Geoderma,Volume 156, Issues 3–4, 15 May 2010, Pages 75-83 )</t>
  </si>
  <si>
    <t>https://doi.org/10.1016/j.geoderma.2010.02.003</t>
  </si>
  <si>
    <t>Density</t>
  </si>
  <si>
    <t>Wageningen University\</t>
  </si>
  <si>
    <t>https://edepot.wur.nl/7621</t>
  </si>
  <si>
    <t>We've added these soil density levels to the calculation factors tab</t>
  </si>
  <si>
    <t>Reference data for capacity</t>
  </si>
  <si>
    <t>TEC</t>
  </si>
  <si>
    <t>Blan, Toulouse, France</t>
  </si>
  <si>
    <t>https://research.tudelft.nl/en/publications/integration-of-bamboo-forestry-into-carbon-markets</t>
  </si>
  <si>
    <t>Yuen et al., 2017;</t>
  </si>
  <si>
    <t>SOC (soil)</t>
  </si>
  <si>
    <t>gC/kg</t>
  </si>
  <si>
    <t>AGB &amp; BGB (biomass)</t>
  </si>
  <si>
    <t>from C to CO2</t>
  </si>
  <si>
    <t>soil density</t>
  </si>
  <si>
    <t>% organic matter</t>
  </si>
  <si>
    <t>% organic carbon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</si>
</sst>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000"/>
    <numFmt numFmtId="165" formatCode="&quot;€&quot;#,##0"/>
    <numFmt numFmtId="166" formatCode="#,##0.000"/>
  </numFmts>
  <fonts count="14">
    <font>
      <sz val="10.0"/>
      <color rgb="FF000000"/>
      <name val="Arial"/>
      <scheme val="minor"/>
    </font>
    <font>
      <b/>
      <sz val="10.0"/>
      <color theme="1"/>
      <name val="Arial"/>
    </font>
    <font>
      <sz val="10.0"/>
      <color theme="1"/>
      <name val="Arial"/>
    </font>
    <font>
      <sz val="10.0"/>
      <color rgb="FF000000"/>
      <name val="Arial"/>
    </font>
    <font>
      <b/>
      <sz val="10.0"/>
      <color rgb="FF000000"/>
      <name val="Arial"/>
    </font>
    <font>
      <color theme="1"/>
      <name val="Arial"/>
      <scheme val="minor"/>
    </font>
    <font>
      <b/>
      <sz val="14.0"/>
      <color theme="1"/>
      <name val="Arial"/>
    </font>
    <font>
      <u/>
      <sz val="10.0"/>
      <color rgb="FF000000"/>
      <name val="Arial"/>
    </font>
    <font>
      <u/>
      <sz val="10.0"/>
      <color rgb="FF000000"/>
      <name val="Arial"/>
    </font>
    <font>
      <sz val="9.0"/>
      <color rgb="FF000000"/>
      <name val="Arial"/>
    </font>
    <font>
      <u/>
      <sz val="10.0"/>
      <color rgb="FF0000FF"/>
      <name val="Arial"/>
    </font>
    <font>
      <u/>
      <sz val="10.0"/>
      <color rgb="FF1155CC"/>
      <name val="Arial"/>
    </font>
    <font>
      <u/>
      <sz val="10.0"/>
      <color theme="10"/>
      <name val="Arial"/>
    </font>
    <font>
      <sz val="11.0"/>
      <color rgb="FF000000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EFEFEF"/>
        <bgColor rgb="FFEFEFEF"/>
      </patternFill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  <fill>
      <patternFill patternType="solid">
        <fgColor rgb="FFC9DAF8"/>
        <bgColor rgb="FFC9DAF8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</fills>
  <borders count="3">
    <border/>
    <border>
      <left/>
      <right/>
      <top/>
      <bottom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</border>
  </borders>
  <cellStyleXfs count="1">
    <xf borderId="0" fillId="0" fontId="0" numFmtId="0" applyAlignment="1" applyFont="1"/>
  </cellStyleXfs>
  <cellXfs count="71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left"/>
    </xf>
    <xf borderId="0" fillId="0" fontId="3" numFmtId="0" xfId="0" applyFont="1"/>
    <xf borderId="0" fillId="0" fontId="2" numFmtId="0" xfId="0" applyFont="1"/>
    <xf borderId="1" fillId="2" fontId="2" numFmtId="0" xfId="0" applyAlignment="1" applyBorder="1" applyFill="1" applyFont="1">
      <alignment horizontal="left" readingOrder="0"/>
    </xf>
    <xf borderId="1" fillId="2" fontId="2" numFmtId="0" xfId="0" applyBorder="1" applyFont="1"/>
    <xf borderId="1" fillId="2" fontId="2" numFmtId="0" xfId="0" applyAlignment="1" applyBorder="1" applyFont="1">
      <alignment horizontal="left"/>
    </xf>
    <xf borderId="1" fillId="3" fontId="2" numFmtId="2" xfId="0" applyAlignment="1" applyBorder="1" applyFill="1" applyFont="1" applyNumberFormat="1">
      <alignment horizontal="left"/>
    </xf>
    <xf borderId="1" fillId="3" fontId="2" numFmtId="0" xfId="0" applyBorder="1" applyFont="1"/>
    <xf borderId="1" fillId="3" fontId="2" numFmtId="1" xfId="0" applyAlignment="1" applyBorder="1" applyFont="1" applyNumberFormat="1">
      <alignment horizontal="left"/>
    </xf>
    <xf borderId="0" fillId="0" fontId="2" numFmtId="9" xfId="0" applyAlignment="1" applyFont="1" applyNumberFormat="1">
      <alignment horizontal="left"/>
    </xf>
    <xf borderId="0" fillId="0" fontId="2" numFmtId="1" xfId="0" applyAlignment="1" applyFont="1" applyNumberFormat="1">
      <alignment horizontal="left"/>
    </xf>
    <xf borderId="1" fillId="4" fontId="3" numFmtId="0" xfId="0" applyBorder="1" applyFill="1" applyFont="1"/>
    <xf borderId="0" fillId="0" fontId="2" numFmtId="3" xfId="0" applyAlignment="1" applyFont="1" applyNumberFormat="1">
      <alignment horizontal="left"/>
    </xf>
    <xf borderId="1" fillId="5" fontId="2" numFmtId="0" xfId="0" applyBorder="1" applyFill="1" applyFont="1"/>
    <xf borderId="1" fillId="5" fontId="2" numFmtId="3" xfId="0" applyAlignment="1" applyBorder="1" applyFont="1" applyNumberFormat="1">
      <alignment horizontal="left"/>
    </xf>
    <xf borderId="0" fillId="0" fontId="1" numFmtId="1" xfId="0" applyAlignment="1" applyFont="1" applyNumberFormat="1">
      <alignment horizontal="left"/>
    </xf>
    <xf borderId="0" fillId="0" fontId="1" numFmtId="3" xfId="0" applyAlignment="1" applyFont="1" applyNumberFormat="1">
      <alignment horizontal="left"/>
    </xf>
    <xf borderId="0" fillId="0" fontId="4" numFmtId="0" xfId="0" applyAlignment="1" applyFont="1">
      <alignment vertical="center"/>
    </xf>
    <xf borderId="0" fillId="0" fontId="3" numFmtId="0" xfId="0" applyAlignment="1" applyFont="1">
      <alignment shrinkToFit="0" vertical="center" wrapText="1"/>
    </xf>
    <xf borderId="0" fillId="0" fontId="2" numFmtId="3" xfId="0" applyFont="1" applyNumberFormat="1"/>
    <xf borderId="1" fillId="5" fontId="3" numFmtId="0" xfId="0" applyAlignment="1" applyBorder="1" applyFont="1">
      <alignment shrinkToFit="0" vertical="center" wrapText="1"/>
    </xf>
    <xf borderId="0" fillId="0" fontId="2" numFmtId="164" xfId="0" applyFont="1" applyNumberFormat="1"/>
    <xf borderId="0" fillId="0" fontId="3" numFmtId="0" xfId="0" applyAlignment="1" applyFont="1">
      <alignment horizontal="left"/>
    </xf>
    <xf borderId="0" fillId="0" fontId="2" numFmtId="9" xfId="0" applyFont="1" applyNumberFormat="1"/>
    <xf borderId="0" fillId="0" fontId="2" numFmtId="3" xfId="0" applyAlignment="1" applyFont="1" applyNumberFormat="1">
      <alignment horizontal="right"/>
    </xf>
    <xf borderId="0" fillId="0" fontId="2" numFmtId="165" xfId="0" applyFont="1" applyNumberFormat="1"/>
    <xf borderId="0" fillId="0" fontId="2" numFmtId="164" xfId="0" applyAlignment="1" applyFont="1" applyNumberFormat="1">
      <alignment horizontal="center"/>
    </xf>
    <xf borderId="0" fillId="0" fontId="2" numFmtId="9" xfId="0" applyAlignment="1" applyFont="1" applyNumberFormat="1">
      <alignment horizontal="right"/>
    </xf>
    <xf quotePrefix="1" borderId="0" fillId="0" fontId="1" numFmtId="0" xfId="0" applyFont="1"/>
    <xf borderId="0" fillId="0" fontId="1" numFmtId="164" xfId="0" applyAlignment="1" applyFont="1" applyNumberFormat="1">
      <alignment horizontal="center"/>
    </xf>
    <xf borderId="1" fillId="2" fontId="1" numFmtId="0" xfId="0" applyBorder="1" applyFont="1"/>
    <xf borderId="1" fillId="2" fontId="1" numFmtId="0" xfId="0" applyAlignment="1" applyBorder="1" applyFont="1">
      <alignment horizontal="center"/>
    </xf>
    <xf borderId="0" fillId="0" fontId="1" numFmtId="14" xfId="0" applyAlignment="1" applyFont="1" applyNumberFormat="1">
      <alignment horizontal="left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left"/>
    </xf>
    <xf borderId="0" fillId="0" fontId="4" numFmtId="0" xfId="0" applyAlignment="1" applyFont="1">
      <alignment horizontal="center" shrinkToFit="0" wrapText="1"/>
    </xf>
    <xf borderId="1" fillId="2" fontId="2" numFmtId="0" xfId="0" applyAlignment="1" applyBorder="1" applyFont="1">
      <alignment horizontal="center"/>
    </xf>
    <xf borderId="0" fillId="0" fontId="2" numFmtId="14" xfId="0" applyAlignment="1" applyFont="1" applyNumberFormat="1">
      <alignment horizontal="left"/>
    </xf>
    <xf borderId="0" fillId="0" fontId="2" numFmtId="0" xfId="0" applyAlignment="1" applyFont="1">
      <alignment horizontal="center"/>
    </xf>
    <xf borderId="0" fillId="0" fontId="2" numFmtId="0" xfId="0" applyAlignment="1" applyFont="1">
      <alignment horizontal="right"/>
    </xf>
    <xf borderId="0" fillId="0" fontId="2" numFmtId="0" xfId="0" applyAlignment="1" applyFont="1">
      <alignment horizontal="center" vertical="center"/>
    </xf>
    <xf quotePrefix="1" borderId="0" fillId="0" fontId="2" numFmtId="0" xfId="0" applyFont="1"/>
    <xf borderId="1" fillId="6" fontId="2" numFmtId="0" xfId="0" applyBorder="1" applyFill="1" applyFont="1"/>
    <xf borderId="0" fillId="0" fontId="5" numFmtId="0" xfId="0" applyFont="1"/>
    <xf borderId="0" fillId="0" fontId="3" numFmtId="14" xfId="0" applyAlignment="1" applyFont="1" applyNumberFormat="1">
      <alignment horizontal="left" shrinkToFit="0" wrapText="1"/>
    </xf>
    <xf borderId="0" fillId="0" fontId="3" numFmtId="14" xfId="0" applyAlignment="1" applyFont="1" applyNumberFormat="1">
      <alignment horizontal="left"/>
    </xf>
    <xf borderId="0" fillId="0" fontId="6" numFmtId="0" xfId="0" applyFont="1"/>
    <xf borderId="0" fillId="0" fontId="7" numFmtId="0" xfId="0" applyFont="1"/>
    <xf borderId="0" fillId="0" fontId="2" numFmtId="2" xfId="0" applyFont="1" applyNumberFormat="1"/>
    <xf borderId="0" fillId="0" fontId="8" numFmtId="0" xfId="0" applyAlignment="1" applyFont="1">
      <alignment horizontal="left"/>
    </xf>
    <xf borderId="0" fillId="0" fontId="2" numFmtId="4" xfId="0" applyFont="1" applyNumberFormat="1"/>
    <xf borderId="0" fillId="0" fontId="1" numFmtId="2" xfId="0" applyAlignment="1" applyFont="1" applyNumberFormat="1">
      <alignment horizontal="center"/>
    </xf>
    <xf borderId="0" fillId="0" fontId="9" numFmtId="0" xfId="0" applyFont="1"/>
    <xf borderId="0" fillId="0" fontId="3" numFmtId="2" xfId="0" applyFont="1" applyNumberFormat="1"/>
    <xf borderId="0" fillId="0" fontId="2" numFmtId="2" xfId="0" applyAlignment="1" applyFont="1" applyNumberFormat="1">
      <alignment horizontal="center"/>
    </xf>
    <xf borderId="0" fillId="0" fontId="10" numFmtId="0" xfId="0" applyFont="1"/>
    <xf borderId="0" fillId="0" fontId="11" numFmtId="0" xfId="0" applyFont="1"/>
    <xf borderId="1" fillId="4" fontId="2" numFmtId="0" xfId="0" applyBorder="1" applyFont="1"/>
    <xf borderId="2" fillId="0" fontId="3" numFmtId="0" xfId="0" applyAlignment="1" applyBorder="1" applyFont="1">
      <alignment shrinkToFit="0" wrapText="1"/>
    </xf>
    <xf borderId="2" fillId="0" fontId="3" numFmtId="0" xfId="0" applyAlignment="1" applyBorder="1" applyFont="1">
      <alignment horizontal="right" shrinkToFit="0" wrapText="1"/>
    </xf>
    <xf borderId="2" fillId="0" fontId="12" numFmtId="0" xfId="0" applyAlignment="1" applyBorder="1" applyFont="1">
      <alignment shrinkToFit="0" wrapText="1"/>
    </xf>
    <xf borderId="0" fillId="0" fontId="13" numFmtId="0" xfId="0" applyFont="1"/>
    <xf borderId="2" fillId="0" fontId="13" numFmtId="0" xfId="0" applyAlignment="1" applyBorder="1" applyFont="1">
      <alignment shrinkToFit="0" wrapText="1"/>
    </xf>
    <xf borderId="2" fillId="0" fontId="13" numFmtId="0" xfId="0" applyAlignment="1" applyBorder="1" applyFont="1">
      <alignment horizontal="right" shrinkToFit="0" wrapText="1"/>
    </xf>
    <xf borderId="0" fillId="0" fontId="13" numFmtId="166" xfId="0" applyAlignment="1" applyFont="1" applyNumberFormat="1">
      <alignment horizontal="right"/>
    </xf>
    <xf borderId="0" fillId="0" fontId="13" numFmtId="0" xfId="0" applyAlignment="1" applyFont="1">
      <alignment horizontal="right"/>
    </xf>
    <xf borderId="0" fillId="0" fontId="13" numFmtId="2" xfId="0" applyFont="1" applyNumberFormat="1"/>
    <xf borderId="0" fillId="0" fontId="13" numFmtId="166" xfId="0" applyFont="1" applyNumberFormat="1"/>
    <xf borderId="2" fillId="7" fontId="3" numFmtId="0" xfId="0" applyAlignment="1" applyBorder="1" applyFill="1" applyFont="1">
      <alignment horizontal="right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0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hyperlink" Target="https://climate.esa.int/media/documents/D2_2_Algorithm_Theoretical_Basis_Document_ATBD_V3.0_20210614_hkrml_SQ_MS.pdf" TargetMode="External"/><Relationship Id="rId2" Type="http://schemas.openxmlformats.org/officeDocument/2006/relationships/hyperlink" Target="https://data.ceda.ac.uk/neodc/esacci/biomass/data/agb/maps/v3.0" TargetMode="External"/><Relationship Id="rId3" Type="http://schemas.openxmlformats.org/officeDocument/2006/relationships/hyperlink" Target="https://edepot.wur.nl/7621" TargetMode="External"/><Relationship Id="rId4" Type="http://schemas.openxmlformats.org/officeDocument/2006/relationships/hyperlink" Target="https://research.tudelft.nl/en/publications/integration-of-bamboo-forestry-into-carbon-markets" TargetMode="External"/><Relationship Id="rId5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2.63" defaultRowHeight="15.0"/>
  <cols>
    <col customWidth="1" min="1" max="1" width="24.0"/>
    <col customWidth="1" min="2" max="2" width="12.88"/>
    <col customWidth="1" min="3" max="3" width="11.13"/>
    <col customWidth="1" min="4" max="4" width="24.88"/>
    <col customWidth="1" min="5" max="26" width="12.75"/>
  </cols>
  <sheetData>
    <row r="1" ht="15.75" customHeight="1">
      <c r="A1" s="1" t="s">
        <v>0</v>
      </c>
      <c r="B1" s="2"/>
      <c r="D1" s="3"/>
    </row>
    <row r="2" ht="15.75" customHeight="1">
      <c r="A2" s="4" t="s">
        <v>1</v>
      </c>
      <c r="B2" s="5" t="s">
        <v>2</v>
      </c>
      <c r="C2" s="6"/>
      <c r="D2" s="3"/>
    </row>
    <row r="3" ht="15.75" customHeight="1">
      <c r="A3" s="4" t="s">
        <v>3</v>
      </c>
      <c r="B3" s="7" t="s">
        <v>4</v>
      </c>
      <c r="C3" s="6"/>
      <c r="D3" s="3"/>
    </row>
    <row r="4" ht="15.75" customHeight="1">
      <c r="A4" s="4" t="s">
        <v>5</v>
      </c>
      <c r="B4" s="5" t="s">
        <v>6</v>
      </c>
      <c r="C4" s="6"/>
      <c r="D4" s="3"/>
    </row>
    <row r="5" ht="15.75" customHeight="1">
      <c r="A5" s="4" t="s">
        <v>7</v>
      </c>
      <c r="B5" s="7" t="s">
        <v>8</v>
      </c>
      <c r="C5" s="6"/>
      <c r="D5" s="3"/>
    </row>
    <row r="6" ht="15.75" customHeight="1">
      <c r="A6" s="4" t="s">
        <v>9</v>
      </c>
      <c r="B6" s="8">
        <f>SUM(Fields!C2:C998)</f>
        <v>4</v>
      </c>
      <c r="C6" s="9" t="s">
        <v>10</v>
      </c>
      <c r="D6" s="3"/>
    </row>
    <row r="7" ht="15.75" customHeight="1">
      <c r="A7" s="4" t="s">
        <v>11</v>
      </c>
      <c r="B7" s="10">
        <v>2025.0</v>
      </c>
      <c r="C7" s="9"/>
      <c r="D7" s="3" t="s">
        <v>12</v>
      </c>
    </row>
    <row r="8" ht="15.75" customHeight="1">
      <c r="A8" s="4" t="s">
        <v>13</v>
      </c>
      <c r="B8" s="2">
        <v>20.0</v>
      </c>
      <c r="C8" s="4" t="s">
        <v>14</v>
      </c>
      <c r="D8" s="4" t="s">
        <v>15</v>
      </c>
    </row>
    <row r="9" ht="15.75" customHeight="1">
      <c r="A9" s="4" t="s">
        <v>16</v>
      </c>
      <c r="B9" s="11">
        <v>0.2</v>
      </c>
      <c r="D9" s="4" t="s">
        <v>17</v>
      </c>
    </row>
    <row r="10" ht="15.75" customHeight="1">
      <c r="A10" s="4" t="s">
        <v>18</v>
      </c>
      <c r="B10" s="11">
        <v>0.2</v>
      </c>
      <c r="D10" s="4" t="s">
        <v>19</v>
      </c>
    </row>
    <row r="11" ht="15.75" customHeight="1">
      <c r="B11" s="2"/>
      <c r="D11" s="3"/>
    </row>
    <row r="12" ht="15.75" customHeight="1">
      <c r="A12" s="1" t="s">
        <v>20</v>
      </c>
      <c r="B12" s="2"/>
      <c r="D12" s="4"/>
    </row>
    <row r="13" ht="15.75" customHeight="1">
      <c r="A13" s="4" t="s">
        <v>21</v>
      </c>
      <c r="B13" s="12">
        <f>'Carbon Calculation'!B11+'Carbon Calculation'!B12</f>
        <v>514.2526191</v>
      </c>
      <c r="C13" s="4" t="s">
        <v>22</v>
      </c>
      <c r="D13" s="13" t="s">
        <v>23</v>
      </c>
    </row>
    <row r="14" ht="15.75" customHeight="1">
      <c r="A14" s="4" t="s">
        <v>24</v>
      </c>
      <c r="B14" s="14">
        <f>'Carbon Calculation'!$B$14/B$6</f>
        <v>616.45</v>
      </c>
      <c r="C14" s="4" t="s">
        <v>22</v>
      </c>
      <c r="D14" s="4" t="s">
        <v>25</v>
      </c>
    </row>
    <row r="15" ht="15.75" customHeight="1">
      <c r="A15" s="15" t="s">
        <v>26</v>
      </c>
      <c r="B15" s="16">
        <f>B14-B13</f>
        <v>102.1973809</v>
      </c>
      <c r="C15" s="15" t="s">
        <v>22</v>
      </c>
      <c r="D15" s="15" t="s">
        <v>27</v>
      </c>
      <c r="E15" s="15"/>
    </row>
    <row r="16" ht="15.75" customHeight="1">
      <c r="A16" s="1"/>
      <c r="B16" s="17"/>
      <c r="C16" s="4"/>
      <c r="D16" s="3"/>
    </row>
    <row r="17" ht="15.75" customHeight="1">
      <c r="A17" s="1" t="s">
        <v>28</v>
      </c>
      <c r="B17" s="2"/>
      <c r="D17" s="3"/>
    </row>
    <row r="18" ht="15.75" customHeight="1">
      <c r="A18" s="4" t="s">
        <v>29</v>
      </c>
      <c r="B18" s="14">
        <f>B15*B6</f>
        <v>408.7895238</v>
      </c>
      <c r="C18" s="4" t="s">
        <v>30</v>
      </c>
      <c r="D18" s="4" t="s">
        <v>31</v>
      </c>
    </row>
    <row r="19" ht="15.75" customHeight="1">
      <c r="A19" s="4" t="s">
        <v>32</v>
      </c>
      <c r="B19" s="14">
        <f>B10*B18</f>
        <v>81.75790475</v>
      </c>
      <c r="C19" s="4" t="s">
        <v>30</v>
      </c>
      <c r="D19" s="4" t="s">
        <v>33</v>
      </c>
    </row>
    <row r="20" ht="15.75" customHeight="1">
      <c r="A20" s="15" t="s">
        <v>34</v>
      </c>
      <c r="B20" s="16">
        <f>B18-B19</f>
        <v>327.031619</v>
      </c>
      <c r="C20" s="15" t="s">
        <v>30</v>
      </c>
      <c r="D20" s="15" t="s">
        <v>35</v>
      </c>
      <c r="E20" s="15"/>
    </row>
    <row r="21" ht="15.75" customHeight="1">
      <c r="A21" s="4"/>
      <c r="B21" s="18"/>
      <c r="D21" s="4"/>
    </row>
    <row r="22" ht="15.75" customHeight="1">
      <c r="A22" s="19" t="s">
        <v>36</v>
      </c>
      <c r="B22" s="18"/>
      <c r="D22" s="4"/>
    </row>
    <row r="23" ht="15.75" customHeight="1">
      <c r="A23" s="20" t="s">
        <v>37</v>
      </c>
      <c r="B23" s="14">
        <f>ROUND((12/20)*B20,0)</f>
        <v>196</v>
      </c>
      <c r="C23" s="4" t="s">
        <v>38</v>
      </c>
      <c r="D23" s="4" t="s">
        <v>39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20" t="s">
        <v>40</v>
      </c>
      <c r="B24" s="14">
        <f>ROUND(B9*B23,0)</f>
        <v>39</v>
      </c>
      <c r="C24" s="4" t="s">
        <v>38</v>
      </c>
      <c r="D24" s="21" t="s">
        <v>41</v>
      </c>
      <c r="E24" s="21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22" t="s">
        <v>42</v>
      </c>
      <c r="B25" s="16">
        <f>ROUND(B23-B24,1)</f>
        <v>157</v>
      </c>
      <c r="C25" s="15" t="s">
        <v>38</v>
      </c>
      <c r="D25" s="15"/>
      <c r="E25" s="15"/>
    </row>
    <row r="26" ht="15.75" customHeight="1">
      <c r="A26" s="23"/>
      <c r="B26" s="24"/>
      <c r="C26" s="25"/>
      <c r="D26" s="26"/>
      <c r="E26" s="26"/>
    </row>
    <row r="27" ht="15.75" customHeight="1">
      <c r="A27" s="23"/>
      <c r="B27" s="2"/>
      <c r="C27" s="27"/>
      <c r="D27" s="26"/>
      <c r="E27" s="26"/>
    </row>
    <row r="28" ht="15.75" customHeight="1">
      <c r="A28" s="23"/>
      <c r="B28" s="2"/>
      <c r="C28" s="4"/>
      <c r="D28" s="21"/>
      <c r="E28" s="21"/>
    </row>
    <row r="29" ht="15.75" customHeight="1">
      <c r="A29" s="28"/>
      <c r="B29" s="24"/>
      <c r="C29" s="4"/>
      <c r="D29" s="26"/>
      <c r="E29" s="26"/>
    </row>
    <row r="30" ht="15.75" customHeight="1">
      <c r="A30" s="23"/>
      <c r="B30" s="24"/>
      <c r="C30" s="29"/>
      <c r="D30" s="26"/>
      <c r="E30" s="26"/>
    </row>
    <row r="31" ht="15.75" customHeight="1">
      <c r="A31" s="23"/>
      <c r="B31" s="2"/>
      <c r="C31" s="4"/>
      <c r="D31" s="26"/>
      <c r="E31" s="26"/>
    </row>
    <row r="32" ht="15.75" customHeight="1">
      <c r="A32" s="23"/>
      <c r="B32" s="2"/>
      <c r="C32" s="4"/>
      <c r="D32" s="21"/>
      <c r="E32" s="21"/>
    </row>
    <row r="33" ht="15.75" customHeight="1">
      <c r="A33" s="28"/>
      <c r="B33" s="2"/>
      <c r="C33" s="4"/>
      <c r="D33" s="26"/>
      <c r="E33" s="26"/>
    </row>
    <row r="34" ht="15.75" customHeight="1">
      <c r="A34" s="23"/>
      <c r="B34" s="2"/>
      <c r="C34" s="29"/>
      <c r="D34" s="26"/>
      <c r="E34" s="26"/>
    </row>
    <row r="35" ht="15.75" customHeight="1">
      <c r="A35" s="23"/>
      <c r="B35" s="2"/>
      <c r="C35" s="4"/>
      <c r="D35" s="26"/>
      <c r="E35" s="26"/>
    </row>
    <row r="36" ht="15.75" customHeight="1">
      <c r="A36" s="23"/>
      <c r="B36" s="2"/>
      <c r="C36" s="4"/>
      <c r="D36" s="21"/>
      <c r="E36" s="21"/>
    </row>
    <row r="37" ht="15.75" customHeight="1">
      <c r="A37" s="28"/>
      <c r="B37" s="2"/>
      <c r="C37" s="4"/>
      <c r="D37" s="26"/>
      <c r="E37" s="26"/>
    </row>
    <row r="38" ht="15.75" customHeight="1">
      <c r="A38" s="23"/>
      <c r="B38" s="2"/>
      <c r="C38" s="29"/>
      <c r="D38" s="26"/>
      <c r="E38" s="26"/>
    </row>
    <row r="39" ht="15.75" customHeight="1">
      <c r="A39" s="23"/>
      <c r="B39" s="2"/>
      <c r="C39" s="4"/>
      <c r="D39" s="26"/>
      <c r="E39" s="26"/>
    </row>
    <row r="40" ht="15.75" customHeight="1">
      <c r="A40" s="23"/>
      <c r="B40" s="2"/>
      <c r="C40" s="4"/>
      <c r="D40" s="21"/>
      <c r="E40" s="21"/>
    </row>
    <row r="41" ht="15.75" customHeight="1">
      <c r="B41" s="2"/>
      <c r="D41" s="3"/>
    </row>
    <row r="42" ht="15.75" customHeight="1">
      <c r="B42" s="2"/>
      <c r="D42" s="3"/>
    </row>
    <row r="43" ht="15.75" customHeight="1">
      <c r="B43" s="2"/>
      <c r="D43" s="3"/>
    </row>
    <row r="44" ht="15.75" customHeight="1">
      <c r="B44" s="2"/>
      <c r="D44" s="3"/>
    </row>
    <row r="45" ht="15.75" customHeight="1">
      <c r="B45" s="2"/>
      <c r="D45" s="3"/>
    </row>
    <row r="46" ht="15.75" customHeight="1">
      <c r="B46" s="2"/>
      <c r="D46" s="3"/>
    </row>
    <row r="47" ht="15.75" customHeight="1">
      <c r="B47" s="2"/>
      <c r="D47" s="3"/>
    </row>
    <row r="48" ht="15.75" customHeight="1">
      <c r="B48" s="2"/>
      <c r="D48" s="3"/>
    </row>
    <row r="49" ht="15.75" customHeight="1">
      <c r="B49" s="2"/>
      <c r="D49" s="3"/>
    </row>
    <row r="50" ht="15.75" customHeight="1">
      <c r="B50" s="2"/>
      <c r="D50" s="3"/>
    </row>
    <row r="51" ht="15.75" customHeight="1">
      <c r="B51" s="2"/>
      <c r="D51" s="3"/>
    </row>
    <row r="52" ht="15.75" customHeight="1">
      <c r="B52" s="2"/>
      <c r="D52" s="3"/>
    </row>
    <row r="53" ht="15.75" customHeight="1">
      <c r="B53" s="2"/>
      <c r="D53" s="3"/>
    </row>
    <row r="54" ht="15.75" customHeight="1">
      <c r="B54" s="2"/>
      <c r="D54" s="3"/>
    </row>
    <row r="55" ht="15.75" customHeight="1">
      <c r="B55" s="2"/>
      <c r="D55" s="3"/>
    </row>
    <row r="56" ht="15.75" customHeight="1">
      <c r="B56" s="2"/>
      <c r="D56" s="3"/>
    </row>
    <row r="57" ht="15.75" customHeight="1">
      <c r="B57" s="2"/>
      <c r="D57" s="3"/>
    </row>
    <row r="58" ht="15.75" customHeight="1">
      <c r="B58" s="2"/>
      <c r="D58" s="3"/>
    </row>
    <row r="59" ht="15.75" customHeight="1">
      <c r="B59" s="2"/>
      <c r="D59" s="3"/>
    </row>
    <row r="60" ht="15.75" customHeight="1">
      <c r="B60" s="2"/>
      <c r="D60" s="3"/>
    </row>
    <row r="61" ht="15.75" customHeight="1">
      <c r="B61" s="2"/>
      <c r="D61" s="3"/>
    </row>
    <row r="62" ht="15.75" customHeight="1">
      <c r="B62" s="2"/>
      <c r="D62" s="3"/>
    </row>
    <row r="63" ht="15.75" customHeight="1">
      <c r="B63" s="2"/>
      <c r="D63" s="3"/>
    </row>
    <row r="64" ht="15.75" customHeight="1">
      <c r="B64" s="2"/>
      <c r="D64" s="3"/>
    </row>
    <row r="65" ht="15.75" customHeight="1">
      <c r="B65" s="2"/>
      <c r="D65" s="3"/>
    </row>
    <row r="66" ht="15.75" customHeight="1">
      <c r="B66" s="2"/>
      <c r="D66" s="3"/>
    </row>
    <row r="67" ht="15.75" customHeight="1">
      <c r="B67" s="2"/>
      <c r="D67" s="3"/>
    </row>
    <row r="68" ht="15.75" customHeight="1">
      <c r="B68" s="2"/>
      <c r="D68" s="3"/>
    </row>
    <row r="69" ht="15.75" customHeight="1">
      <c r="B69" s="2"/>
      <c r="D69" s="3"/>
    </row>
    <row r="70" ht="15.75" customHeight="1">
      <c r="B70" s="2"/>
      <c r="D70" s="3"/>
    </row>
    <row r="71" ht="15.75" customHeight="1">
      <c r="B71" s="2"/>
      <c r="D71" s="3"/>
    </row>
    <row r="72" ht="15.75" customHeight="1">
      <c r="B72" s="2"/>
      <c r="D72" s="3"/>
    </row>
    <row r="73" ht="15.75" customHeight="1">
      <c r="B73" s="2"/>
      <c r="D73" s="3"/>
    </row>
    <row r="74" ht="15.75" customHeight="1">
      <c r="B74" s="2"/>
      <c r="D74" s="3"/>
    </row>
    <row r="75" ht="15.75" customHeight="1">
      <c r="B75" s="2"/>
      <c r="D75" s="3"/>
    </row>
    <row r="76" ht="15.75" customHeight="1">
      <c r="B76" s="2"/>
      <c r="D76" s="3"/>
    </row>
    <row r="77" ht="15.75" customHeight="1">
      <c r="B77" s="2"/>
      <c r="D77" s="3"/>
    </row>
    <row r="78" ht="15.75" customHeight="1">
      <c r="B78" s="2"/>
      <c r="D78" s="3"/>
    </row>
    <row r="79" ht="15.75" customHeight="1">
      <c r="B79" s="2"/>
      <c r="D79" s="3"/>
    </row>
    <row r="80" ht="15.75" customHeight="1">
      <c r="B80" s="2"/>
      <c r="D80" s="3"/>
    </row>
    <row r="81" ht="15.75" customHeight="1">
      <c r="B81" s="2"/>
      <c r="D81" s="3"/>
    </row>
    <row r="82" ht="15.75" customHeight="1">
      <c r="B82" s="2"/>
      <c r="D82" s="3"/>
    </row>
    <row r="83" ht="15.75" customHeight="1">
      <c r="B83" s="2"/>
      <c r="D83" s="3"/>
    </row>
    <row r="84" ht="15.75" customHeight="1">
      <c r="B84" s="2"/>
      <c r="D84" s="3"/>
    </row>
    <row r="85" ht="15.75" customHeight="1">
      <c r="B85" s="2"/>
      <c r="D85" s="3"/>
    </row>
    <row r="86" ht="15.75" customHeight="1">
      <c r="B86" s="2"/>
      <c r="D86" s="3"/>
    </row>
    <row r="87" ht="15.75" customHeight="1">
      <c r="B87" s="2"/>
      <c r="D87" s="3"/>
    </row>
    <row r="88" ht="15.75" customHeight="1">
      <c r="B88" s="2"/>
      <c r="D88" s="3"/>
    </row>
    <row r="89" ht="15.75" customHeight="1">
      <c r="B89" s="2"/>
      <c r="D89" s="3"/>
    </row>
    <row r="90" ht="15.75" customHeight="1">
      <c r="B90" s="2"/>
      <c r="D90" s="3"/>
    </row>
    <row r="91" ht="15.75" customHeight="1">
      <c r="B91" s="2"/>
      <c r="D91" s="3"/>
    </row>
    <row r="92" ht="15.75" customHeight="1">
      <c r="B92" s="2"/>
      <c r="D92" s="3"/>
    </row>
    <row r="93" ht="15.75" customHeight="1">
      <c r="B93" s="2"/>
      <c r="D93" s="3"/>
    </row>
    <row r="94" ht="15.75" customHeight="1">
      <c r="B94" s="2"/>
      <c r="D94" s="3"/>
    </row>
    <row r="95" ht="15.75" customHeight="1">
      <c r="B95" s="2"/>
      <c r="D95" s="3"/>
    </row>
    <row r="96" ht="15.75" customHeight="1">
      <c r="B96" s="2"/>
      <c r="D96" s="3"/>
    </row>
    <row r="97" ht="15.75" customHeight="1">
      <c r="B97" s="2"/>
      <c r="D97" s="3"/>
    </row>
    <row r="98" ht="15.75" customHeight="1">
      <c r="B98" s="2"/>
      <c r="D98" s="3"/>
    </row>
    <row r="99" ht="15.75" customHeight="1">
      <c r="B99" s="2"/>
      <c r="D99" s="3"/>
    </row>
    <row r="100" ht="15.75" customHeight="1">
      <c r="B100" s="2"/>
      <c r="D100" s="3"/>
    </row>
    <row r="101" ht="15.75" customHeight="1">
      <c r="B101" s="2"/>
      <c r="D101" s="3"/>
    </row>
    <row r="102" ht="15.75" customHeight="1">
      <c r="B102" s="2"/>
      <c r="D102" s="3"/>
    </row>
    <row r="103" ht="15.75" customHeight="1">
      <c r="B103" s="2"/>
      <c r="D103" s="3"/>
    </row>
    <row r="104" ht="15.75" customHeight="1">
      <c r="B104" s="2"/>
      <c r="D104" s="3"/>
    </row>
    <row r="105" ht="15.75" customHeight="1">
      <c r="B105" s="2"/>
      <c r="D105" s="3"/>
    </row>
    <row r="106" ht="15.75" customHeight="1">
      <c r="B106" s="2"/>
      <c r="D106" s="3"/>
    </row>
    <row r="107" ht="15.75" customHeight="1">
      <c r="B107" s="2"/>
      <c r="D107" s="3"/>
    </row>
    <row r="108" ht="15.75" customHeight="1">
      <c r="B108" s="2"/>
      <c r="D108" s="3"/>
    </row>
    <row r="109" ht="15.75" customHeight="1">
      <c r="B109" s="2"/>
      <c r="D109" s="3"/>
    </row>
    <row r="110" ht="15.75" customHeight="1">
      <c r="B110" s="2"/>
      <c r="D110" s="3"/>
    </row>
    <row r="111" ht="15.75" customHeight="1">
      <c r="B111" s="2"/>
      <c r="D111" s="3"/>
    </row>
    <row r="112" ht="15.75" customHeight="1">
      <c r="B112" s="2"/>
      <c r="D112" s="3"/>
    </row>
    <row r="113" ht="15.75" customHeight="1">
      <c r="B113" s="2"/>
      <c r="D113" s="3"/>
    </row>
    <row r="114" ht="15.75" customHeight="1">
      <c r="B114" s="2"/>
      <c r="D114" s="3"/>
    </row>
    <row r="115" ht="15.75" customHeight="1">
      <c r="B115" s="2"/>
      <c r="D115" s="3"/>
    </row>
    <row r="116" ht="15.75" customHeight="1">
      <c r="B116" s="2"/>
      <c r="D116" s="3"/>
    </row>
    <row r="117" ht="15.75" customHeight="1">
      <c r="B117" s="2"/>
      <c r="D117" s="3"/>
    </row>
    <row r="118" ht="15.75" customHeight="1">
      <c r="B118" s="2"/>
      <c r="D118" s="3"/>
    </row>
    <row r="119" ht="15.75" customHeight="1">
      <c r="B119" s="2"/>
      <c r="D119" s="3"/>
    </row>
    <row r="120" ht="15.75" customHeight="1">
      <c r="B120" s="2"/>
      <c r="D120" s="3"/>
    </row>
    <row r="121" ht="15.75" customHeight="1">
      <c r="B121" s="2"/>
      <c r="D121" s="3"/>
    </row>
    <row r="122" ht="15.75" customHeight="1">
      <c r="B122" s="2"/>
      <c r="D122" s="3"/>
    </row>
    <row r="123" ht="15.75" customHeight="1">
      <c r="B123" s="2"/>
      <c r="D123" s="3"/>
    </row>
    <row r="124" ht="15.75" customHeight="1">
      <c r="B124" s="2"/>
      <c r="D124" s="3"/>
    </row>
    <row r="125" ht="15.75" customHeight="1">
      <c r="B125" s="2"/>
      <c r="D125" s="3"/>
    </row>
    <row r="126" ht="15.75" customHeight="1">
      <c r="B126" s="2"/>
      <c r="D126" s="3"/>
    </row>
    <row r="127" ht="15.75" customHeight="1">
      <c r="B127" s="2"/>
      <c r="D127" s="3"/>
    </row>
    <row r="128" ht="15.75" customHeight="1">
      <c r="B128" s="2"/>
      <c r="D128" s="3"/>
    </row>
    <row r="129" ht="15.75" customHeight="1">
      <c r="B129" s="2"/>
      <c r="D129" s="3"/>
    </row>
    <row r="130" ht="15.75" customHeight="1">
      <c r="B130" s="2"/>
      <c r="D130" s="3"/>
    </row>
    <row r="131" ht="15.75" customHeight="1">
      <c r="B131" s="2"/>
      <c r="D131" s="3"/>
    </row>
    <row r="132" ht="15.75" customHeight="1">
      <c r="B132" s="2"/>
      <c r="D132" s="3"/>
    </row>
    <row r="133" ht="15.75" customHeight="1">
      <c r="B133" s="2"/>
      <c r="D133" s="3"/>
    </row>
    <row r="134" ht="15.75" customHeight="1">
      <c r="B134" s="2"/>
      <c r="D134" s="3"/>
    </row>
    <row r="135" ht="15.75" customHeight="1">
      <c r="B135" s="2"/>
      <c r="D135" s="3"/>
    </row>
    <row r="136" ht="15.75" customHeight="1">
      <c r="B136" s="2"/>
      <c r="D136" s="3"/>
    </row>
    <row r="137" ht="15.75" customHeight="1">
      <c r="B137" s="2"/>
      <c r="D137" s="3"/>
    </row>
    <row r="138" ht="15.75" customHeight="1">
      <c r="B138" s="2"/>
      <c r="D138" s="3"/>
    </row>
    <row r="139" ht="15.75" customHeight="1">
      <c r="B139" s="2"/>
      <c r="D139" s="3"/>
    </row>
    <row r="140" ht="15.75" customHeight="1">
      <c r="B140" s="2"/>
      <c r="D140" s="3"/>
    </row>
    <row r="141" ht="15.75" customHeight="1">
      <c r="B141" s="2"/>
      <c r="D141" s="3"/>
    </row>
    <row r="142" ht="15.75" customHeight="1">
      <c r="B142" s="2"/>
      <c r="D142" s="3"/>
    </row>
    <row r="143" ht="15.75" customHeight="1">
      <c r="B143" s="2"/>
      <c r="D143" s="3"/>
    </row>
    <row r="144" ht="15.75" customHeight="1">
      <c r="B144" s="2"/>
      <c r="D144" s="3"/>
    </row>
    <row r="145" ht="15.75" customHeight="1">
      <c r="B145" s="2"/>
      <c r="D145" s="3"/>
    </row>
    <row r="146" ht="15.75" customHeight="1">
      <c r="B146" s="2"/>
      <c r="D146" s="3"/>
    </row>
    <row r="147" ht="15.75" customHeight="1">
      <c r="B147" s="2"/>
      <c r="D147" s="3"/>
    </row>
    <row r="148" ht="15.75" customHeight="1">
      <c r="B148" s="2"/>
      <c r="D148" s="3"/>
    </row>
    <row r="149" ht="15.75" customHeight="1">
      <c r="B149" s="2"/>
      <c r="D149" s="3"/>
    </row>
    <row r="150" ht="15.75" customHeight="1">
      <c r="B150" s="2"/>
      <c r="D150" s="3"/>
    </row>
    <row r="151" ht="15.75" customHeight="1">
      <c r="B151" s="2"/>
      <c r="D151" s="3"/>
    </row>
    <row r="152" ht="15.75" customHeight="1">
      <c r="B152" s="2"/>
      <c r="D152" s="3"/>
    </row>
    <row r="153" ht="15.75" customHeight="1">
      <c r="B153" s="2"/>
      <c r="D153" s="3"/>
    </row>
    <row r="154" ht="15.75" customHeight="1">
      <c r="B154" s="2"/>
      <c r="D154" s="3"/>
    </row>
    <row r="155" ht="15.75" customHeight="1">
      <c r="B155" s="2"/>
      <c r="D155" s="3"/>
    </row>
    <row r="156" ht="15.75" customHeight="1">
      <c r="B156" s="2"/>
      <c r="D156" s="3"/>
    </row>
    <row r="157" ht="15.75" customHeight="1">
      <c r="B157" s="2"/>
      <c r="D157" s="3"/>
    </row>
    <row r="158" ht="15.75" customHeight="1">
      <c r="B158" s="2"/>
      <c r="D158" s="3"/>
    </row>
    <row r="159" ht="15.75" customHeight="1">
      <c r="B159" s="2"/>
      <c r="D159" s="3"/>
    </row>
    <row r="160" ht="15.75" customHeight="1">
      <c r="B160" s="2"/>
      <c r="D160" s="3"/>
    </row>
    <row r="161" ht="15.75" customHeight="1">
      <c r="B161" s="2"/>
      <c r="D161" s="3"/>
    </row>
    <row r="162" ht="15.75" customHeight="1">
      <c r="B162" s="2"/>
      <c r="D162" s="3"/>
    </row>
    <row r="163" ht="15.75" customHeight="1">
      <c r="B163" s="2"/>
      <c r="D163" s="3"/>
    </row>
    <row r="164" ht="15.75" customHeight="1">
      <c r="B164" s="2"/>
      <c r="D164" s="3"/>
    </row>
    <row r="165" ht="15.75" customHeight="1">
      <c r="B165" s="2"/>
      <c r="D165" s="3"/>
    </row>
    <row r="166" ht="15.75" customHeight="1">
      <c r="B166" s="2"/>
      <c r="D166" s="3"/>
    </row>
    <row r="167" ht="15.75" customHeight="1">
      <c r="B167" s="2"/>
      <c r="D167" s="3"/>
    </row>
    <row r="168" ht="15.75" customHeight="1">
      <c r="B168" s="2"/>
      <c r="D168" s="3"/>
    </row>
    <row r="169" ht="15.75" customHeight="1">
      <c r="B169" s="2"/>
      <c r="D169" s="3"/>
    </row>
    <row r="170" ht="15.75" customHeight="1">
      <c r="B170" s="2"/>
      <c r="D170" s="3"/>
    </row>
    <row r="171" ht="15.75" customHeight="1">
      <c r="B171" s="2"/>
      <c r="D171" s="3"/>
    </row>
    <row r="172" ht="15.75" customHeight="1">
      <c r="B172" s="2"/>
      <c r="D172" s="3"/>
    </row>
    <row r="173" ht="15.75" customHeight="1">
      <c r="B173" s="2"/>
      <c r="D173" s="3"/>
    </row>
    <row r="174" ht="15.75" customHeight="1">
      <c r="B174" s="2"/>
      <c r="D174" s="3"/>
    </row>
    <row r="175" ht="15.75" customHeight="1">
      <c r="B175" s="2"/>
      <c r="D175" s="3"/>
    </row>
    <row r="176" ht="15.75" customHeight="1">
      <c r="B176" s="2"/>
      <c r="D176" s="3"/>
    </row>
    <row r="177" ht="15.75" customHeight="1">
      <c r="B177" s="2"/>
      <c r="D177" s="3"/>
    </row>
    <row r="178" ht="15.75" customHeight="1">
      <c r="B178" s="2"/>
      <c r="D178" s="3"/>
    </row>
    <row r="179" ht="15.75" customHeight="1">
      <c r="B179" s="2"/>
      <c r="D179" s="3"/>
    </row>
    <row r="180" ht="15.75" customHeight="1">
      <c r="B180" s="2"/>
      <c r="D180" s="3"/>
    </row>
    <row r="181" ht="15.75" customHeight="1">
      <c r="B181" s="2"/>
      <c r="D181" s="3"/>
    </row>
    <row r="182" ht="15.75" customHeight="1">
      <c r="B182" s="2"/>
      <c r="D182" s="3"/>
    </row>
    <row r="183" ht="15.75" customHeight="1">
      <c r="B183" s="2"/>
      <c r="D183" s="3"/>
    </row>
    <row r="184" ht="15.75" customHeight="1">
      <c r="B184" s="2"/>
      <c r="D184" s="3"/>
    </row>
    <row r="185" ht="15.75" customHeight="1">
      <c r="B185" s="2"/>
      <c r="D185" s="3"/>
    </row>
    <row r="186" ht="15.75" customHeight="1">
      <c r="B186" s="2"/>
      <c r="D186" s="3"/>
    </row>
    <row r="187" ht="15.75" customHeight="1">
      <c r="B187" s="2"/>
      <c r="D187" s="3"/>
    </row>
    <row r="188" ht="15.75" customHeight="1">
      <c r="B188" s="2"/>
      <c r="D188" s="3"/>
    </row>
    <row r="189" ht="15.75" customHeight="1">
      <c r="B189" s="2"/>
      <c r="D189" s="3"/>
    </row>
    <row r="190" ht="15.75" customHeight="1">
      <c r="B190" s="2"/>
      <c r="D190" s="3"/>
    </row>
    <row r="191" ht="15.75" customHeight="1">
      <c r="B191" s="2"/>
      <c r="D191" s="3"/>
    </row>
    <row r="192" ht="15.75" customHeight="1">
      <c r="B192" s="2"/>
      <c r="D192" s="3"/>
    </row>
    <row r="193" ht="15.75" customHeight="1">
      <c r="B193" s="2"/>
      <c r="D193" s="3"/>
    </row>
    <row r="194" ht="15.75" customHeight="1">
      <c r="B194" s="2"/>
      <c r="D194" s="3"/>
    </row>
    <row r="195" ht="15.75" customHeight="1">
      <c r="B195" s="2"/>
      <c r="D195" s="3"/>
    </row>
    <row r="196" ht="15.75" customHeight="1">
      <c r="B196" s="2"/>
      <c r="D196" s="3"/>
    </row>
    <row r="197" ht="15.75" customHeight="1">
      <c r="B197" s="2"/>
      <c r="D197" s="3"/>
    </row>
    <row r="198" ht="15.75" customHeight="1">
      <c r="B198" s="2"/>
      <c r="D198" s="3"/>
    </row>
    <row r="199" ht="15.75" customHeight="1">
      <c r="B199" s="2"/>
      <c r="D199" s="3"/>
    </row>
    <row r="200" ht="15.75" customHeight="1">
      <c r="B200" s="2"/>
      <c r="D200" s="3"/>
    </row>
    <row r="201" ht="15.75" customHeight="1">
      <c r="B201" s="2"/>
      <c r="D201" s="3"/>
    </row>
    <row r="202" ht="15.75" customHeight="1">
      <c r="B202" s="2"/>
      <c r="D202" s="3"/>
    </row>
    <row r="203" ht="15.75" customHeight="1">
      <c r="B203" s="2"/>
      <c r="D203" s="3"/>
    </row>
    <row r="204" ht="15.75" customHeight="1">
      <c r="B204" s="2"/>
      <c r="D204" s="3"/>
    </row>
    <row r="205" ht="15.75" customHeight="1">
      <c r="B205" s="2"/>
      <c r="D205" s="3"/>
    </row>
    <row r="206" ht="15.75" customHeight="1">
      <c r="B206" s="2"/>
      <c r="D206" s="3"/>
    </row>
    <row r="207" ht="15.75" customHeight="1">
      <c r="B207" s="2"/>
      <c r="D207" s="3"/>
    </row>
    <row r="208" ht="15.75" customHeight="1">
      <c r="B208" s="2"/>
      <c r="D208" s="3"/>
    </row>
    <row r="209" ht="15.75" customHeight="1">
      <c r="B209" s="2"/>
      <c r="D209" s="3"/>
    </row>
    <row r="210" ht="15.75" customHeight="1">
      <c r="B210" s="2"/>
      <c r="D210" s="3"/>
    </row>
    <row r="211" ht="15.75" customHeight="1">
      <c r="B211" s="2"/>
      <c r="D211" s="3"/>
    </row>
    <row r="212" ht="15.75" customHeight="1">
      <c r="B212" s="2"/>
      <c r="D212" s="3"/>
    </row>
    <row r="213" ht="15.75" customHeight="1">
      <c r="B213" s="2"/>
      <c r="D213" s="3"/>
    </row>
    <row r="214" ht="15.75" customHeight="1">
      <c r="B214" s="2"/>
      <c r="D214" s="3"/>
    </row>
    <row r="215" ht="15.75" customHeight="1">
      <c r="B215" s="2"/>
      <c r="D215" s="3"/>
    </row>
    <row r="216" ht="15.75" customHeight="1">
      <c r="B216" s="2"/>
      <c r="D216" s="3"/>
    </row>
    <row r="217" ht="15.75" customHeight="1">
      <c r="B217" s="2"/>
      <c r="D217" s="3"/>
    </row>
    <row r="218" ht="15.75" customHeight="1">
      <c r="B218" s="2"/>
      <c r="D218" s="3"/>
    </row>
    <row r="219" ht="15.75" customHeight="1">
      <c r="B219" s="2"/>
      <c r="D219" s="3"/>
    </row>
    <row r="220" ht="15.75" customHeight="1">
      <c r="B220" s="2"/>
      <c r="D220" s="3"/>
    </row>
    <row r="221" ht="15.75" customHeight="1">
      <c r="B221" s="2"/>
      <c r="D221" s="3"/>
    </row>
    <row r="222" ht="15.75" customHeight="1">
      <c r="B222" s="2"/>
      <c r="D222" s="3"/>
    </row>
    <row r="223" ht="15.75" customHeight="1">
      <c r="B223" s="2"/>
      <c r="D223" s="3"/>
    </row>
    <row r="224" ht="15.75" customHeight="1">
      <c r="B224" s="24"/>
      <c r="D224" s="3"/>
    </row>
    <row r="225" ht="15.75" customHeight="1">
      <c r="B225" s="24"/>
      <c r="D225" s="3"/>
    </row>
    <row r="226" ht="15.75" customHeight="1">
      <c r="B226" s="24"/>
      <c r="D226" s="3"/>
    </row>
    <row r="227" ht="15.75" customHeight="1">
      <c r="B227" s="24"/>
      <c r="D227" s="3"/>
    </row>
    <row r="228" ht="15.75" customHeight="1">
      <c r="B228" s="24"/>
      <c r="D228" s="3"/>
    </row>
    <row r="229" ht="15.75" customHeight="1">
      <c r="B229" s="24"/>
      <c r="D229" s="3"/>
    </row>
    <row r="230" ht="15.75" customHeight="1">
      <c r="B230" s="24"/>
      <c r="D230" s="3"/>
    </row>
    <row r="231" ht="15.75" customHeight="1">
      <c r="B231" s="24"/>
      <c r="D231" s="3"/>
    </row>
    <row r="232" ht="15.75" customHeight="1">
      <c r="B232" s="24"/>
      <c r="D232" s="3"/>
    </row>
    <row r="233" ht="15.75" customHeight="1">
      <c r="B233" s="24"/>
      <c r="D233" s="3"/>
    </row>
    <row r="234" ht="15.75" customHeight="1">
      <c r="B234" s="24"/>
      <c r="D234" s="3"/>
    </row>
    <row r="235" ht="15.75" customHeight="1">
      <c r="B235" s="24"/>
      <c r="D235" s="3"/>
    </row>
    <row r="236" ht="15.75" customHeight="1">
      <c r="B236" s="24"/>
      <c r="D236" s="3"/>
    </row>
    <row r="237" ht="15.75" customHeight="1">
      <c r="B237" s="24"/>
      <c r="D237" s="3"/>
    </row>
    <row r="238" ht="15.75" customHeight="1">
      <c r="B238" s="24"/>
      <c r="D238" s="3"/>
    </row>
    <row r="239" ht="15.75" customHeight="1">
      <c r="B239" s="24"/>
      <c r="D239" s="3"/>
    </row>
    <row r="240" ht="15.75" customHeight="1">
      <c r="B240" s="24"/>
      <c r="D240" s="3"/>
    </row>
    <row r="241" ht="15.75" customHeight="1">
      <c r="B241" s="24"/>
      <c r="D241" s="3"/>
    </row>
    <row r="242" ht="15.75" customHeight="1">
      <c r="B242" s="24"/>
      <c r="D242" s="3"/>
    </row>
    <row r="243" ht="15.75" customHeight="1">
      <c r="B243" s="24"/>
      <c r="D243" s="3"/>
    </row>
    <row r="244" ht="15.75" customHeight="1">
      <c r="B244" s="24"/>
      <c r="D244" s="3"/>
    </row>
    <row r="245" ht="15.75" customHeight="1">
      <c r="B245" s="24"/>
      <c r="D245" s="3"/>
    </row>
    <row r="246" ht="15.75" customHeight="1">
      <c r="B246" s="24"/>
      <c r="D246" s="3"/>
    </row>
    <row r="247" ht="15.75" customHeight="1">
      <c r="B247" s="24"/>
      <c r="D247" s="3"/>
    </row>
    <row r="248" ht="15.75" customHeight="1">
      <c r="B248" s="24"/>
      <c r="D248" s="3"/>
    </row>
    <row r="249" ht="15.75" customHeight="1">
      <c r="B249" s="24"/>
      <c r="D249" s="3"/>
    </row>
    <row r="250" ht="15.75" customHeight="1">
      <c r="B250" s="24"/>
      <c r="D250" s="3"/>
    </row>
    <row r="251" ht="15.75" customHeight="1">
      <c r="B251" s="24"/>
      <c r="D251" s="3"/>
    </row>
    <row r="252" ht="15.75" customHeight="1">
      <c r="B252" s="24"/>
      <c r="D252" s="3"/>
    </row>
    <row r="253" ht="15.75" customHeight="1">
      <c r="B253" s="24"/>
      <c r="D253" s="3"/>
    </row>
    <row r="254" ht="15.75" customHeight="1">
      <c r="B254" s="24"/>
      <c r="D254" s="3"/>
    </row>
    <row r="255" ht="15.75" customHeight="1">
      <c r="B255" s="24"/>
      <c r="D255" s="3"/>
    </row>
    <row r="256" ht="15.75" customHeight="1">
      <c r="B256" s="24"/>
      <c r="D256" s="3"/>
    </row>
    <row r="257" ht="15.75" customHeight="1">
      <c r="B257" s="24"/>
      <c r="D257" s="3"/>
    </row>
    <row r="258" ht="15.75" customHeight="1">
      <c r="B258" s="24"/>
      <c r="D258" s="3"/>
    </row>
    <row r="259" ht="15.75" customHeight="1">
      <c r="B259" s="24"/>
      <c r="D259" s="3"/>
    </row>
    <row r="260" ht="15.75" customHeight="1">
      <c r="B260" s="24"/>
      <c r="D260" s="3"/>
    </row>
    <row r="261" ht="15.75" customHeight="1">
      <c r="B261" s="24"/>
      <c r="D261" s="3"/>
    </row>
    <row r="262" ht="15.75" customHeight="1">
      <c r="B262" s="24"/>
      <c r="D262" s="3"/>
    </row>
    <row r="263" ht="15.75" customHeight="1">
      <c r="B263" s="24"/>
      <c r="D263" s="3"/>
    </row>
    <row r="264" ht="15.75" customHeight="1">
      <c r="B264" s="24"/>
      <c r="D264" s="3"/>
    </row>
    <row r="265" ht="15.75" customHeight="1">
      <c r="B265" s="24"/>
      <c r="D265" s="3"/>
    </row>
    <row r="266" ht="15.75" customHeight="1">
      <c r="B266" s="24"/>
      <c r="D266" s="3"/>
    </row>
    <row r="267" ht="15.75" customHeight="1">
      <c r="B267" s="24"/>
      <c r="D267" s="3"/>
    </row>
    <row r="268" ht="15.75" customHeight="1">
      <c r="B268" s="24"/>
      <c r="D268" s="3"/>
    </row>
    <row r="269" ht="15.75" customHeight="1">
      <c r="B269" s="24"/>
      <c r="D269" s="3"/>
    </row>
    <row r="270" ht="15.75" customHeight="1">
      <c r="B270" s="24"/>
      <c r="D270" s="3"/>
    </row>
    <row r="271" ht="15.75" customHeight="1">
      <c r="B271" s="24"/>
      <c r="D271" s="3"/>
    </row>
    <row r="272" ht="15.75" customHeight="1">
      <c r="B272" s="24"/>
      <c r="D272" s="3"/>
    </row>
    <row r="273" ht="15.75" customHeight="1">
      <c r="B273" s="24"/>
      <c r="D273" s="3"/>
    </row>
    <row r="274" ht="15.75" customHeight="1">
      <c r="B274" s="24"/>
      <c r="D274" s="3"/>
    </row>
    <row r="275" ht="15.75" customHeight="1">
      <c r="B275" s="24"/>
      <c r="D275" s="3"/>
    </row>
    <row r="276" ht="15.75" customHeight="1">
      <c r="B276" s="24"/>
      <c r="D276" s="3"/>
    </row>
    <row r="277" ht="15.75" customHeight="1">
      <c r="B277" s="24"/>
      <c r="D277" s="3"/>
    </row>
    <row r="278" ht="15.75" customHeight="1">
      <c r="B278" s="24"/>
      <c r="D278" s="3"/>
    </row>
    <row r="279" ht="15.75" customHeight="1">
      <c r="B279" s="24"/>
      <c r="D279" s="3"/>
    </row>
    <row r="280" ht="15.75" customHeight="1">
      <c r="B280" s="24"/>
      <c r="D280" s="3"/>
    </row>
    <row r="281" ht="15.75" customHeight="1">
      <c r="B281" s="24"/>
      <c r="D281" s="3"/>
    </row>
    <row r="282" ht="15.75" customHeight="1">
      <c r="B282" s="24"/>
      <c r="D282" s="3"/>
    </row>
    <row r="283" ht="15.75" customHeight="1">
      <c r="B283" s="24"/>
      <c r="D283" s="3"/>
    </row>
    <row r="284" ht="15.75" customHeight="1">
      <c r="B284" s="24"/>
      <c r="D284" s="3"/>
    </row>
    <row r="285" ht="15.75" customHeight="1">
      <c r="B285" s="24"/>
      <c r="D285" s="3"/>
    </row>
    <row r="286" ht="15.75" customHeight="1">
      <c r="B286" s="24"/>
      <c r="D286" s="3"/>
    </row>
    <row r="287" ht="15.75" customHeight="1">
      <c r="B287" s="24"/>
      <c r="D287" s="3"/>
    </row>
    <row r="288" ht="15.75" customHeight="1">
      <c r="B288" s="24"/>
      <c r="D288" s="3"/>
    </row>
    <row r="289" ht="15.75" customHeight="1">
      <c r="B289" s="24"/>
      <c r="D289" s="3"/>
    </row>
    <row r="290" ht="15.75" customHeight="1">
      <c r="B290" s="24"/>
      <c r="D290" s="3"/>
    </row>
    <row r="291" ht="15.75" customHeight="1">
      <c r="B291" s="24"/>
      <c r="D291" s="3"/>
    </row>
    <row r="292" ht="15.75" customHeight="1">
      <c r="B292" s="24"/>
      <c r="D292" s="3"/>
    </row>
    <row r="293" ht="15.75" customHeight="1">
      <c r="B293" s="24"/>
      <c r="D293" s="3"/>
    </row>
    <row r="294" ht="15.75" customHeight="1">
      <c r="B294" s="24"/>
      <c r="D294" s="3"/>
    </row>
    <row r="295" ht="15.75" customHeight="1">
      <c r="B295" s="24"/>
      <c r="D295" s="3"/>
    </row>
    <row r="296" ht="15.75" customHeight="1">
      <c r="B296" s="24"/>
      <c r="D296" s="3"/>
    </row>
    <row r="297" ht="15.75" customHeight="1">
      <c r="B297" s="24"/>
      <c r="D297" s="3"/>
    </row>
    <row r="298" ht="15.75" customHeight="1">
      <c r="B298" s="24"/>
      <c r="D298" s="3"/>
    </row>
    <row r="299" ht="15.75" customHeight="1">
      <c r="B299" s="24"/>
      <c r="D299" s="3"/>
    </row>
    <row r="300" ht="15.75" customHeight="1">
      <c r="B300" s="24"/>
      <c r="D300" s="3"/>
    </row>
    <row r="301" ht="15.75" customHeight="1">
      <c r="B301" s="24"/>
      <c r="D301" s="3"/>
    </row>
    <row r="302" ht="15.75" customHeight="1">
      <c r="B302" s="24"/>
      <c r="D302" s="3"/>
    </row>
    <row r="303" ht="15.75" customHeight="1">
      <c r="B303" s="24"/>
      <c r="D303" s="3"/>
    </row>
    <row r="304" ht="15.75" customHeight="1">
      <c r="B304" s="24"/>
      <c r="D304" s="3"/>
    </row>
    <row r="305" ht="15.75" customHeight="1">
      <c r="B305" s="24"/>
      <c r="D305" s="3"/>
    </row>
    <row r="306" ht="15.75" customHeight="1">
      <c r="B306" s="24"/>
      <c r="D306" s="3"/>
    </row>
    <row r="307" ht="15.75" customHeight="1">
      <c r="B307" s="24"/>
      <c r="D307" s="3"/>
    </row>
    <row r="308" ht="15.75" customHeight="1">
      <c r="B308" s="24"/>
      <c r="D308" s="3"/>
    </row>
    <row r="309" ht="15.75" customHeight="1">
      <c r="B309" s="24"/>
      <c r="D309" s="3"/>
    </row>
    <row r="310" ht="15.75" customHeight="1">
      <c r="B310" s="24"/>
      <c r="D310" s="3"/>
    </row>
    <row r="311" ht="15.75" customHeight="1">
      <c r="B311" s="24"/>
      <c r="D311" s="3"/>
    </row>
    <row r="312" ht="15.75" customHeight="1">
      <c r="B312" s="24"/>
      <c r="D312" s="3"/>
    </row>
    <row r="313" ht="15.75" customHeight="1">
      <c r="B313" s="24"/>
      <c r="D313" s="3"/>
    </row>
    <row r="314" ht="15.75" customHeight="1">
      <c r="B314" s="24"/>
      <c r="D314" s="3"/>
    </row>
    <row r="315" ht="15.75" customHeight="1">
      <c r="B315" s="24"/>
      <c r="D315" s="3"/>
    </row>
    <row r="316" ht="15.75" customHeight="1">
      <c r="B316" s="24"/>
      <c r="D316" s="3"/>
    </row>
    <row r="317" ht="15.75" customHeight="1">
      <c r="B317" s="24"/>
      <c r="D317" s="3"/>
    </row>
    <row r="318" ht="15.75" customHeight="1">
      <c r="B318" s="24"/>
      <c r="D318" s="3"/>
    </row>
    <row r="319" ht="15.75" customHeight="1">
      <c r="B319" s="24"/>
      <c r="D319" s="3"/>
    </row>
    <row r="320" ht="15.75" customHeight="1">
      <c r="B320" s="24"/>
      <c r="D320" s="3"/>
    </row>
    <row r="321" ht="15.75" customHeight="1">
      <c r="B321" s="24"/>
      <c r="D321" s="3"/>
    </row>
    <row r="322" ht="15.75" customHeight="1">
      <c r="B322" s="24"/>
      <c r="D322" s="3"/>
    </row>
    <row r="323" ht="15.75" customHeight="1">
      <c r="B323" s="24"/>
      <c r="D323" s="3"/>
    </row>
    <row r="324" ht="15.75" customHeight="1">
      <c r="B324" s="24"/>
      <c r="D324" s="3"/>
    </row>
    <row r="325" ht="15.75" customHeight="1">
      <c r="B325" s="24"/>
      <c r="D325" s="3"/>
    </row>
    <row r="326" ht="15.75" customHeight="1">
      <c r="B326" s="24"/>
      <c r="D326" s="3"/>
    </row>
    <row r="327" ht="15.75" customHeight="1">
      <c r="B327" s="24"/>
      <c r="D327" s="3"/>
    </row>
    <row r="328" ht="15.75" customHeight="1">
      <c r="B328" s="24"/>
      <c r="D328" s="3"/>
    </row>
    <row r="329" ht="15.75" customHeight="1">
      <c r="B329" s="24"/>
      <c r="D329" s="3"/>
    </row>
    <row r="330" ht="15.75" customHeight="1">
      <c r="B330" s="24"/>
      <c r="D330" s="3"/>
    </row>
    <row r="331" ht="15.75" customHeight="1">
      <c r="B331" s="24"/>
      <c r="D331" s="3"/>
    </row>
    <row r="332" ht="15.75" customHeight="1">
      <c r="B332" s="24"/>
      <c r="D332" s="3"/>
    </row>
    <row r="333" ht="15.75" customHeight="1">
      <c r="B333" s="24"/>
      <c r="D333" s="3"/>
    </row>
    <row r="334" ht="15.75" customHeight="1">
      <c r="B334" s="24"/>
      <c r="D334" s="3"/>
    </row>
    <row r="335" ht="15.75" customHeight="1">
      <c r="B335" s="24"/>
      <c r="D335" s="3"/>
    </row>
    <row r="336" ht="15.75" customHeight="1">
      <c r="B336" s="24"/>
      <c r="D336" s="3"/>
    </row>
    <row r="337" ht="15.75" customHeight="1">
      <c r="B337" s="24"/>
      <c r="D337" s="3"/>
    </row>
    <row r="338" ht="15.75" customHeight="1">
      <c r="B338" s="24"/>
      <c r="D338" s="3"/>
    </row>
    <row r="339" ht="15.75" customHeight="1">
      <c r="B339" s="24"/>
      <c r="D339" s="3"/>
    </row>
    <row r="340" ht="15.75" customHeight="1">
      <c r="B340" s="24"/>
      <c r="D340" s="3"/>
    </row>
    <row r="341" ht="15.75" customHeight="1">
      <c r="B341" s="24"/>
      <c r="D341" s="3"/>
    </row>
    <row r="342" ht="15.75" customHeight="1">
      <c r="B342" s="24"/>
      <c r="D342" s="3"/>
    </row>
    <row r="343" ht="15.75" customHeight="1">
      <c r="B343" s="24"/>
      <c r="D343" s="3"/>
    </row>
    <row r="344" ht="15.75" customHeight="1">
      <c r="B344" s="24"/>
      <c r="D344" s="3"/>
    </row>
    <row r="345" ht="15.75" customHeight="1">
      <c r="B345" s="24"/>
      <c r="D345" s="3"/>
    </row>
    <row r="346" ht="15.75" customHeight="1">
      <c r="B346" s="24"/>
      <c r="D346" s="3"/>
    </row>
    <row r="347" ht="15.75" customHeight="1">
      <c r="B347" s="24"/>
      <c r="D347" s="3"/>
    </row>
    <row r="348" ht="15.75" customHeight="1">
      <c r="B348" s="24"/>
      <c r="D348" s="3"/>
    </row>
    <row r="349" ht="15.75" customHeight="1">
      <c r="B349" s="24"/>
      <c r="D349" s="3"/>
    </row>
    <row r="350" ht="15.75" customHeight="1">
      <c r="B350" s="24"/>
      <c r="D350" s="3"/>
    </row>
    <row r="351" ht="15.75" customHeight="1">
      <c r="B351" s="24"/>
      <c r="D351" s="3"/>
    </row>
    <row r="352" ht="15.75" customHeight="1">
      <c r="B352" s="24"/>
      <c r="D352" s="3"/>
    </row>
    <row r="353" ht="15.75" customHeight="1">
      <c r="B353" s="24"/>
      <c r="D353" s="3"/>
    </row>
    <row r="354" ht="15.75" customHeight="1">
      <c r="B354" s="24"/>
      <c r="D354" s="3"/>
    </row>
    <row r="355" ht="15.75" customHeight="1">
      <c r="B355" s="24"/>
      <c r="D355" s="3"/>
    </row>
    <row r="356" ht="15.75" customHeight="1">
      <c r="B356" s="24"/>
      <c r="D356" s="3"/>
    </row>
    <row r="357" ht="15.75" customHeight="1">
      <c r="B357" s="24"/>
      <c r="D357" s="3"/>
    </row>
    <row r="358" ht="15.75" customHeight="1">
      <c r="B358" s="24"/>
      <c r="D358" s="3"/>
    </row>
    <row r="359" ht="15.75" customHeight="1">
      <c r="B359" s="24"/>
      <c r="D359" s="3"/>
    </row>
    <row r="360" ht="15.75" customHeight="1">
      <c r="B360" s="24"/>
      <c r="D360" s="3"/>
    </row>
    <row r="361" ht="15.75" customHeight="1">
      <c r="B361" s="24"/>
      <c r="D361" s="3"/>
    </row>
    <row r="362" ht="15.75" customHeight="1">
      <c r="B362" s="24"/>
      <c r="D362" s="3"/>
    </row>
    <row r="363" ht="15.75" customHeight="1">
      <c r="B363" s="24"/>
      <c r="D363" s="3"/>
    </row>
    <row r="364" ht="15.75" customHeight="1">
      <c r="B364" s="24"/>
      <c r="D364" s="3"/>
    </row>
    <row r="365" ht="15.75" customHeight="1">
      <c r="B365" s="24"/>
      <c r="D365" s="3"/>
    </row>
    <row r="366" ht="15.75" customHeight="1">
      <c r="B366" s="24"/>
      <c r="D366" s="3"/>
    </row>
    <row r="367" ht="15.75" customHeight="1">
      <c r="B367" s="24"/>
      <c r="D367" s="3"/>
    </row>
    <row r="368" ht="15.75" customHeight="1">
      <c r="B368" s="24"/>
      <c r="D368" s="3"/>
    </row>
    <row r="369" ht="15.75" customHeight="1">
      <c r="B369" s="24"/>
      <c r="D369" s="3"/>
    </row>
    <row r="370" ht="15.75" customHeight="1">
      <c r="B370" s="24"/>
      <c r="D370" s="3"/>
    </row>
    <row r="371" ht="15.75" customHeight="1">
      <c r="B371" s="24"/>
      <c r="D371" s="3"/>
    </row>
    <row r="372" ht="15.75" customHeight="1">
      <c r="B372" s="24"/>
      <c r="D372" s="3"/>
    </row>
    <row r="373" ht="15.75" customHeight="1">
      <c r="B373" s="24"/>
      <c r="D373" s="3"/>
    </row>
    <row r="374" ht="15.75" customHeight="1">
      <c r="B374" s="24"/>
      <c r="D374" s="3"/>
    </row>
    <row r="375" ht="15.75" customHeight="1">
      <c r="B375" s="24"/>
      <c r="D375" s="3"/>
    </row>
    <row r="376" ht="15.75" customHeight="1">
      <c r="B376" s="24"/>
      <c r="D376" s="3"/>
    </row>
    <row r="377" ht="15.75" customHeight="1">
      <c r="B377" s="24"/>
      <c r="D377" s="3"/>
    </row>
    <row r="378" ht="15.75" customHeight="1">
      <c r="B378" s="24"/>
      <c r="D378" s="3"/>
    </row>
    <row r="379" ht="15.75" customHeight="1">
      <c r="B379" s="24"/>
      <c r="D379" s="3"/>
    </row>
    <row r="380" ht="15.75" customHeight="1">
      <c r="B380" s="24"/>
      <c r="D380" s="3"/>
    </row>
    <row r="381" ht="15.75" customHeight="1">
      <c r="B381" s="24"/>
      <c r="D381" s="3"/>
    </row>
    <row r="382" ht="15.75" customHeight="1">
      <c r="B382" s="24"/>
      <c r="D382" s="3"/>
    </row>
    <row r="383" ht="15.75" customHeight="1">
      <c r="B383" s="24"/>
      <c r="D383" s="3"/>
    </row>
    <row r="384" ht="15.75" customHeight="1">
      <c r="B384" s="24"/>
      <c r="D384" s="3"/>
    </row>
    <row r="385" ht="15.75" customHeight="1">
      <c r="B385" s="24"/>
      <c r="D385" s="3"/>
    </row>
    <row r="386" ht="15.75" customHeight="1">
      <c r="B386" s="24"/>
      <c r="D386" s="3"/>
    </row>
    <row r="387" ht="15.75" customHeight="1">
      <c r="B387" s="24"/>
      <c r="D387" s="3"/>
    </row>
    <row r="388" ht="15.75" customHeight="1">
      <c r="B388" s="24"/>
      <c r="D388" s="3"/>
    </row>
    <row r="389" ht="15.75" customHeight="1">
      <c r="B389" s="24"/>
      <c r="D389" s="3"/>
    </row>
    <row r="390" ht="15.75" customHeight="1">
      <c r="B390" s="24"/>
      <c r="D390" s="3"/>
    </row>
    <row r="391" ht="15.75" customHeight="1">
      <c r="B391" s="24"/>
      <c r="D391" s="3"/>
    </row>
    <row r="392" ht="15.75" customHeight="1">
      <c r="B392" s="24"/>
      <c r="D392" s="3"/>
    </row>
    <row r="393" ht="15.75" customHeight="1">
      <c r="B393" s="24"/>
      <c r="D393" s="3"/>
    </row>
    <row r="394" ht="15.75" customHeight="1">
      <c r="B394" s="24"/>
      <c r="D394" s="3"/>
    </row>
    <row r="395" ht="15.75" customHeight="1">
      <c r="B395" s="24"/>
      <c r="D395" s="3"/>
    </row>
    <row r="396" ht="15.75" customHeight="1">
      <c r="B396" s="24"/>
      <c r="D396" s="3"/>
    </row>
    <row r="397" ht="15.75" customHeight="1">
      <c r="B397" s="24"/>
      <c r="D397" s="3"/>
    </row>
    <row r="398" ht="15.75" customHeight="1">
      <c r="B398" s="24"/>
      <c r="D398" s="3"/>
    </row>
    <row r="399" ht="15.75" customHeight="1">
      <c r="B399" s="24"/>
      <c r="D399" s="3"/>
    </row>
    <row r="400" ht="15.75" customHeight="1">
      <c r="B400" s="24"/>
      <c r="D400" s="3"/>
    </row>
    <row r="401" ht="15.75" customHeight="1">
      <c r="B401" s="24"/>
      <c r="D401" s="3"/>
    </row>
    <row r="402" ht="15.75" customHeight="1">
      <c r="B402" s="24"/>
      <c r="D402" s="3"/>
    </row>
    <row r="403" ht="15.75" customHeight="1">
      <c r="B403" s="24"/>
      <c r="D403" s="3"/>
    </row>
    <row r="404" ht="15.75" customHeight="1">
      <c r="B404" s="24"/>
      <c r="D404" s="3"/>
    </row>
    <row r="405" ht="15.75" customHeight="1">
      <c r="B405" s="24"/>
      <c r="D405" s="3"/>
    </row>
    <row r="406" ht="15.75" customHeight="1">
      <c r="B406" s="24"/>
      <c r="D406" s="3"/>
    </row>
    <row r="407" ht="15.75" customHeight="1">
      <c r="B407" s="24"/>
      <c r="D407" s="3"/>
    </row>
    <row r="408" ht="15.75" customHeight="1">
      <c r="B408" s="24"/>
      <c r="D408" s="3"/>
    </row>
    <row r="409" ht="15.75" customHeight="1">
      <c r="B409" s="24"/>
      <c r="D409" s="3"/>
    </row>
    <row r="410" ht="15.75" customHeight="1">
      <c r="B410" s="24"/>
      <c r="D410" s="3"/>
    </row>
    <row r="411" ht="15.75" customHeight="1">
      <c r="B411" s="24"/>
      <c r="D411" s="3"/>
    </row>
    <row r="412" ht="15.75" customHeight="1">
      <c r="B412" s="24"/>
      <c r="D412" s="3"/>
    </row>
    <row r="413" ht="15.75" customHeight="1">
      <c r="B413" s="24"/>
      <c r="D413" s="3"/>
    </row>
    <row r="414" ht="15.75" customHeight="1">
      <c r="B414" s="24"/>
      <c r="D414" s="3"/>
    </row>
    <row r="415" ht="15.75" customHeight="1">
      <c r="B415" s="24"/>
      <c r="D415" s="3"/>
    </row>
    <row r="416" ht="15.75" customHeight="1">
      <c r="B416" s="24"/>
      <c r="D416" s="3"/>
    </row>
    <row r="417" ht="15.75" customHeight="1">
      <c r="B417" s="24"/>
      <c r="D417" s="3"/>
    </row>
    <row r="418" ht="15.75" customHeight="1">
      <c r="B418" s="24"/>
      <c r="D418" s="3"/>
    </row>
    <row r="419" ht="15.75" customHeight="1">
      <c r="B419" s="24"/>
      <c r="D419" s="3"/>
    </row>
    <row r="420" ht="15.75" customHeight="1">
      <c r="B420" s="24"/>
      <c r="D420" s="3"/>
    </row>
    <row r="421" ht="15.75" customHeight="1">
      <c r="B421" s="24"/>
      <c r="D421" s="3"/>
    </row>
    <row r="422" ht="15.75" customHeight="1">
      <c r="B422" s="24"/>
      <c r="D422" s="3"/>
    </row>
    <row r="423" ht="15.75" customHeight="1">
      <c r="B423" s="24"/>
      <c r="D423" s="3"/>
    </row>
    <row r="424" ht="15.75" customHeight="1">
      <c r="B424" s="24"/>
      <c r="D424" s="3"/>
    </row>
    <row r="425" ht="15.75" customHeight="1">
      <c r="B425" s="24"/>
      <c r="D425" s="3"/>
    </row>
    <row r="426" ht="15.75" customHeight="1">
      <c r="B426" s="24"/>
      <c r="D426" s="3"/>
    </row>
    <row r="427" ht="15.75" customHeight="1">
      <c r="B427" s="24"/>
      <c r="D427" s="3"/>
    </row>
    <row r="428" ht="15.75" customHeight="1">
      <c r="B428" s="24"/>
      <c r="D428" s="3"/>
    </row>
    <row r="429" ht="15.75" customHeight="1">
      <c r="B429" s="24"/>
      <c r="D429" s="3"/>
    </row>
    <row r="430" ht="15.75" customHeight="1">
      <c r="B430" s="24"/>
      <c r="D430" s="3"/>
    </row>
    <row r="431" ht="15.75" customHeight="1">
      <c r="B431" s="24"/>
      <c r="D431" s="3"/>
    </row>
    <row r="432" ht="15.75" customHeight="1">
      <c r="B432" s="24"/>
      <c r="D432" s="3"/>
    </row>
    <row r="433" ht="15.75" customHeight="1">
      <c r="B433" s="24"/>
      <c r="D433" s="3"/>
    </row>
    <row r="434" ht="15.75" customHeight="1">
      <c r="B434" s="24"/>
      <c r="D434" s="3"/>
    </row>
    <row r="435" ht="15.75" customHeight="1">
      <c r="B435" s="24"/>
      <c r="D435" s="3"/>
    </row>
    <row r="436" ht="15.75" customHeight="1">
      <c r="B436" s="24"/>
      <c r="D436" s="3"/>
    </row>
    <row r="437" ht="15.75" customHeight="1">
      <c r="B437" s="24"/>
      <c r="D437" s="3"/>
    </row>
    <row r="438" ht="15.75" customHeight="1">
      <c r="B438" s="24"/>
      <c r="D438" s="3"/>
    </row>
    <row r="439" ht="15.75" customHeight="1">
      <c r="B439" s="24"/>
      <c r="D439" s="3"/>
    </row>
    <row r="440" ht="15.75" customHeight="1">
      <c r="B440" s="24"/>
      <c r="D440" s="3"/>
    </row>
    <row r="441" ht="15.75" customHeight="1">
      <c r="B441" s="24"/>
      <c r="D441" s="3"/>
    </row>
    <row r="442" ht="15.75" customHeight="1">
      <c r="B442" s="24"/>
      <c r="D442" s="3"/>
    </row>
    <row r="443" ht="15.75" customHeight="1">
      <c r="B443" s="24"/>
      <c r="D443" s="3"/>
    </row>
    <row r="444" ht="15.75" customHeight="1">
      <c r="B444" s="24"/>
      <c r="D444" s="3"/>
    </row>
    <row r="445" ht="15.75" customHeight="1">
      <c r="B445" s="24"/>
      <c r="D445" s="3"/>
    </row>
    <row r="446" ht="15.75" customHeight="1">
      <c r="B446" s="24"/>
      <c r="D446" s="3"/>
    </row>
    <row r="447" ht="15.75" customHeight="1">
      <c r="B447" s="24"/>
      <c r="D447" s="3"/>
    </row>
    <row r="448" ht="15.75" customHeight="1">
      <c r="B448" s="24"/>
      <c r="D448" s="3"/>
    </row>
    <row r="449" ht="15.75" customHeight="1">
      <c r="B449" s="24"/>
      <c r="D449" s="3"/>
    </row>
    <row r="450" ht="15.75" customHeight="1">
      <c r="B450" s="24"/>
      <c r="D450" s="3"/>
    </row>
    <row r="451" ht="15.75" customHeight="1">
      <c r="B451" s="24"/>
      <c r="D451" s="3"/>
    </row>
    <row r="452" ht="15.75" customHeight="1">
      <c r="B452" s="24"/>
      <c r="D452" s="3"/>
    </row>
    <row r="453" ht="15.75" customHeight="1">
      <c r="B453" s="24"/>
      <c r="D453" s="3"/>
    </row>
    <row r="454" ht="15.75" customHeight="1">
      <c r="B454" s="24"/>
      <c r="D454" s="3"/>
    </row>
    <row r="455" ht="15.75" customHeight="1">
      <c r="B455" s="24"/>
      <c r="D455" s="3"/>
    </row>
    <row r="456" ht="15.75" customHeight="1">
      <c r="B456" s="24"/>
      <c r="D456" s="3"/>
    </row>
    <row r="457" ht="15.75" customHeight="1">
      <c r="B457" s="24"/>
      <c r="D457" s="3"/>
    </row>
    <row r="458" ht="15.75" customHeight="1">
      <c r="B458" s="24"/>
      <c r="D458" s="3"/>
    </row>
    <row r="459" ht="15.75" customHeight="1">
      <c r="B459" s="24"/>
      <c r="D459" s="3"/>
    </row>
    <row r="460" ht="15.75" customHeight="1">
      <c r="B460" s="24"/>
      <c r="D460" s="3"/>
    </row>
    <row r="461" ht="15.75" customHeight="1">
      <c r="B461" s="24"/>
      <c r="D461" s="3"/>
    </row>
    <row r="462" ht="15.75" customHeight="1">
      <c r="B462" s="24"/>
      <c r="D462" s="3"/>
    </row>
    <row r="463" ht="15.75" customHeight="1">
      <c r="B463" s="24"/>
      <c r="D463" s="3"/>
    </row>
    <row r="464" ht="15.75" customHeight="1">
      <c r="B464" s="24"/>
      <c r="D464" s="3"/>
    </row>
    <row r="465" ht="15.75" customHeight="1">
      <c r="B465" s="24"/>
      <c r="D465" s="3"/>
    </row>
    <row r="466" ht="15.75" customHeight="1">
      <c r="B466" s="24"/>
      <c r="D466" s="3"/>
    </row>
    <row r="467" ht="15.75" customHeight="1">
      <c r="B467" s="24"/>
      <c r="D467" s="3"/>
    </row>
    <row r="468" ht="15.75" customHeight="1">
      <c r="B468" s="24"/>
      <c r="D468" s="3"/>
    </row>
    <row r="469" ht="15.75" customHeight="1">
      <c r="B469" s="24"/>
      <c r="D469" s="3"/>
    </row>
    <row r="470" ht="15.75" customHeight="1">
      <c r="B470" s="24"/>
      <c r="D470" s="3"/>
    </row>
    <row r="471" ht="15.75" customHeight="1">
      <c r="B471" s="24"/>
      <c r="D471" s="3"/>
    </row>
    <row r="472" ht="15.75" customHeight="1">
      <c r="B472" s="24"/>
      <c r="D472" s="3"/>
    </row>
    <row r="473" ht="15.75" customHeight="1">
      <c r="B473" s="24"/>
      <c r="D473" s="3"/>
    </row>
    <row r="474" ht="15.75" customHeight="1">
      <c r="B474" s="24"/>
      <c r="D474" s="3"/>
    </row>
    <row r="475" ht="15.75" customHeight="1">
      <c r="B475" s="24"/>
      <c r="D475" s="3"/>
    </row>
    <row r="476" ht="15.75" customHeight="1">
      <c r="B476" s="24"/>
      <c r="D476" s="3"/>
    </row>
    <row r="477" ht="15.75" customHeight="1">
      <c r="B477" s="24"/>
      <c r="D477" s="3"/>
    </row>
    <row r="478" ht="15.75" customHeight="1">
      <c r="B478" s="24"/>
      <c r="D478" s="3"/>
    </row>
    <row r="479" ht="15.75" customHeight="1">
      <c r="B479" s="24"/>
      <c r="D479" s="3"/>
    </row>
    <row r="480" ht="15.75" customHeight="1">
      <c r="B480" s="24"/>
      <c r="D480" s="3"/>
    </row>
    <row r="481" ht="15.75" customHeight="1">
      <c r="B481" s="24"/>
      <c r="D481" s="3"/>
    </row>
    <row r="482" ht="15.75" customHeight="1">
      <c r="B482" s="24"/>
      <c r="D482" s="3"/>
    </row>
    <row r="483" ht="15.75" customHeight="1">
      <c r="B483" s="24"/>
      <c r="D483" s="3"/>
    </row>
    <row r="484" ht="15.75" customHeight="1">
      <c r="B484" s="24"/>
      <c r="D484" s="3"/>
    </row>
    <row r="485" ht="15.75" customHeight="1">
      <c r="B485" s="24"/>
      <c r="D485" s="3"/>
    </row>
    <row r="486" ht="15.75" customHeight="1">
      <c r="B486" s="24"/>
      <c r="D486" s="3"/>
    </row>
    <row r="487" ht="15.75" customHeight="1">
      <c r="B487" s="24"/>
      <c r="D487" s="3"/>
    </row>
    <row r="488" ht="15.75" customHeight="1">
      <c r="B488" s="24"/>
      <c r="D488" s="3"/>
    </row>
    <row r="489" ht="15.75" customHeight="1">
      <c r="B489" s="24"/>
      <c r="D489" s="3"/>
    </row>
    <row r="490" ht="15.75" customHeight="1">
      <c r="B490" s="24"/>
      <c r="D490" s="3"/>
    </row>
    <row r="491" ht="15.75" customHeight="1">
      <c r="B491" s="24"/>
      <c r="D491" s="3"/>
    </row>
    <row r="492" ht="15.75" customHeight="1">
      <c r="B492" s="24"/>
      <c r="D492" s="3"/>
    </row>
    <row r="493" ht="15.75" customHeight="1">
      <c r="B493" s="24"/>
      <c r="D493" s="3"/>
    </row>
    <row r="494" ht="15.75" customHeight="1">
      <c r="B494" s="24"/>
      <c r="D494" s="3"/>
    </row>
    <row r="495" ht="15.75" customHeight="1">
      <c r="B495" s="24"/>
      <c r="D495" s="3"/>
    </row>
    <row r="496" ht="15.75" customHeight="1">
      <c r="B496" s="24"/>
      <c r="D496" s="3"/>
    </row>
    <row r="497" ht="15.75" customHeight="1">
      <c r="B497" s="24"/>
      <c r="D497" s="3"/>
    </row>
    <row r="498" ht="15.75" customHeight="1">
      <c r="B498" s="24"/>
      <c r="D498" s="3"/>
    </row>
    <row r="499" ht="15.75" customHeight="1">
      <c r="B499" s="24"/>
      <c r="D499" s="3"/>
    </row>
    <row r="500" ht="15.75" customHeight="1">
      <c r="B500" s="24"/>
      <c r="D500" s="3"/>
    </row>
    <row r="501" ht="15.75" customHeight="1">
      <c r="B501" s="24"/>
      <c r="D501" s="3"/>
    </row>
    <row r="502" ht="15.75" customHeight="1">
      <c r="B502" s="24"/>
      <c r="D502" s="3"/>
    </row>
    <row r="503" ht="15.75" customHeight="1">
      <c r="B503" s="24"/>
      <c r="D503" s="3"/>
    </row>
    <row r="504" ht="15.75" customHeight="1">
      <c r="B504" s="24"/>
      <c r="D504" s="3"/>
    </row>
    <row r="505" ht="15.75" customHeight="1">
      <c r="B505" s="24"/>
      <c r="D505" s="3"/>
    </row>
    <row r="506" ht="15.75" customHeight="1">
      <c r="B506" s="24"/>
      <c r="D506" s="3"/>
    </row>
    <row r="507" ht="15.75" customHeight="1">
      <c r="B507" s="24"/>
      <c r="D507" s="3"/>
    </row>
    <row r="508" ht="15.75" customHeight="1">
      <c r="B508" s="24"/>
      <c r="D508" s="3"/>
    </row>
    <row r="509" ht="15.75" customHeight="1">
      <c r="B509" s="24"/>
      <c r="D509" s="3"/>
    </row>
    <row r="510" ht="15.75" customHeight="1">
      <c r="B510" s="24"/>
      <c r="D510" s="3"/>
    </row>
    <row r="511" ht="15.75" customHeight="1">
      <c r="B511" s="24"/>
      <c r="D511" s="3"/>
    </row>
    <row r="512" ht="15.75" customHeight="1">
      <c r="B512" s="24"/>
      <c r="D512" s="3"/>
    </row>
    <row r="513" ht="15.75" customHeight="1">
      <c r="B513" s="24"/>
      <c r="D513" s="3"/>
    </row>
    <row r="514" ht="15.75" customHeight="1">
      <c r="B514" s="24"/>
      <c r="D514" s="3"/>
    </row>
    <row r="515" ht="15.75" customHeight="1">
      <c r="B515" s="24"/>
      <c r="D515" s="3"/>
    </row>
    <row r="516" ht="15.75" customHeight="1">
      <c r="B516" s="24"/>
      <c r="D516" s="3"/>
    </row>
    <row r="517" ht="15.75" customHeight="1">
      <c r="B517" s="24"/>
      <c r="D517" s="3"/>
    </row>
    <row r="518" ht="15.75" customHeight="1">
      <c r="B518" s="24"/>
      <c r="D518" s="3"/>
    </row>
    <row r="519" ht="15.75" customHeight="1">
      <c r="B519" s="24"/>
      <c r="D519" s="3"/>
    </row>
    <row r="520" ht="15.75" customHeight="1">
      <c r="B520" s="24"/>
      <c r="D520" s="3"/>
    </row>
    <row r="521" ht="15.75" customHeight="1">
      <c r="B521" s="24"/>
      <c r="D521" s="3"/>
    </row>
    <row r="522" ht="15.75" customHeight="1">
      <c r="B522" s="24"/>
      <c r="D522" s="3"/>
    </row>
    <row r="523" ht="15.75" customHeight="1">
      <c r="B523" s="24"/>
      <c r="D523" s="3"/>
    </row>
    <row r="524" ht="15.75" customHeight="1">
      <c r="B524" s="24"/>
      <c r="D524" s="3"/>
    </row>
    <row r="525" ht="15.75" customHeight="1">
      <c r="B525" s="24"/>
      <c r="D525" s="3"/>
    </row>
    <row r="526" ht="15.75" customHeight="1">
      <c r="B526" s="24"/>
      <c r="D526" s="3"/>
    </row>
    <row r="527" ht="15.75" customHeight="1">
      <c r="B527" s="24"/>
      <c r="D527" s="3"/>
    </row>
    <row r="528" ht="15.75" customHeight="1">
      <c r="B528" s="24"/>
      <c r="D528" s="3"/>
    </row>
    <row r="529" ht="15.75" customHeight="1">
      <c r="B529" s="24"/>
      <c r="D529" s="3"/>
    </row>
    <row r="530" ht="15.75" customHeight="1">
      <c r="B530" s="24"/>
      <c r="D530" s="3"/>
    </row>
    <row r="531" ht="15.75" customHeight="1">
      <c r="B531" s="24"/>
      <c r="D531" s="3"/>
    </row>
    <row r="532" ht="15.75" customHeight="1">
      <c r="B532" s="24"/>
      <c r="D532" s="3"/>
    </row>
    <row r="533" ht="15.75" customHeight="1">
      <c r="B533" s="24"/>
      <c r="D533" s="3"/>
    </row>
    <row r="534" ht="15.75" customHeight="1">
      <c r="B534" s="24"/>
      <c r="D534" s="3"/>
    </row>
    <row r="535" ht="15.75" customHeight="1">
      <c r="B535" s="24"/>
      <c r="D535" s="3"/>
    </row>
    <row r="536" ht="15.75" customHeight="1">
      <c r="B536" s="24"/>
      <c r="D536" s="3"/>
    </row>
    <row r="537" ht="15.75" customHeight="1">
      <c r="B537" s="24"/>
      <c r="D537" s="3"/>
    </row>
    <row r="538" ht="15.75" customHeight="1">
      <c r="B538" s="24"/>
      <c r="D538" s="3"/>
    </row>
    <row r="539" ht="15.75" customHeight="1">
      <c r="B539" s="24"/>
      <c r="D539" s="3"/>
    </row>
    <row r="540" ht="15.75" customHeight="1">
      <c r="B540" s="24"/>
      <c r="D540" s="3"/>
    </row>
    <row r="541" ht="15.75" customHeight="1">
      <c r="B541" s="24"/>
      <c r="D541" s="3"/>
    </row>
    <row r="542" ht="15.75" customHeight="1">
      <c r="B542" s="24"/>
      <c r="D542" s="3"/>
    </row>
    <row r="543" ht="15.75" customHeight="1">
      <c r="B543" s="24"/>
      <c r="D543" s="3"/>
    </row>
    <row r="544" ht="15.75" customHeight="1">
      <c r="B544" s="24"/>
      <c r="D544" s="3"/>
    </row>
    <row r="545" ht="15.75" customHeight="1">
      <c r="B545" s="24"/>
      <c r="D545" s="3"/>
    </row>
    <row r="546" ht="15.75" customHeight="1">
      <c r="B546" s="24"/>
      <c r="D546" s="3"/>
    </row>
    <row r="547" ht="15.75" customHeight="1">
      <c r="B547" s="24"/>
      <c r="D547" s="3"/>
    </row>
    <row r="548" ht="15.75" customHeight="1">
      <c r="B548" s="24"/>
      <c r="D548" s="3"/>
    </row>
    <row r="549" ht="15.75" customHeight="1">
      <c r="B549" s="24"/>
      <c r="D549" s="3"/>
    </row>
    <row r="550" ht="15.75" customHeight="1">
      <c r="B550" s="24"/>
      <c r="D550" s="3"/>
    </row>
    <row r="551" ht="15.75" customHeight="1">
      <c r="B551" s="24"/>
      <c r="D551" s="3"/>
    </row>
    <row r="552" ht="15.75" customHeight="1">
      <c r="B552" s="24"/>
      <c r="D552" s="3"/>
    </row>
    <row r="553" ht="15.75" customHeight="1">
      <c r="B553" s="24"/>
      <c r="D553" s="3"/>
    </row>
    <row r="554" ht="15.75" customHeight="1">
      <c r="B554" s="24"/>
      <c r="D554" s="3"/>
    </row>
    <row r="555" ht="15.75" customHeight="1">
      <c r="B555" s="24"/>
      <c r="D555" s="3"/>
    </row>
    <row r="556" ht="15.75" customHeight="1">
      <c r="B556" s="24"/>
      <c r="D556" s="3"/>
    </row>
    <row r="557" ht="15.75" customHeight="1">
      <c r="B557" s="24"/>
      <c r="D557" s="3"/>
    </row>
    <row r="558" ht="15.75" customHeight="1">
      <c r="B558" s="24"/>
      <c r="D558" s="3"/>
    </row>
    <row r="559" ht="15.75" customHeight="1">
      <c r="B559" s="24"/>
      <c r="D559" s="3"/>
    </row>
    <row r="560" ht="15.75" customHeight="1">
      <c r="B560" s="24"/>
      <c r="D560" s="3"/>
    </row>
    <row r="561" ht="15.75" customHeight="1">
      <c r="B561" s="24"/>
      <c r="D561" s="3"/>
    </row>
    <row r="562" ht="15.75" customHeight="1">
      <c r="B562" s="24"/>
      <c r="D562" s="3"/>
    </row>
    <row r="563" ht="15.75" customHeight="1">
      <c r="B563" s="24"/>
      <c r="D563" s="3"/>
    </row>
    <row r="564" ht="15.75" customHeight="1">
      <c r="B564" s="24"/>
      <c r="D564" s="3"/>
    </row>
    <row r="565" ht="15.75" customHeight="1">
      <c r="B565" s="24"/>
      <c r="D565" s="3"/>
    </row>
    <row r="566" ht="15.75" customHeight="1">
      <c r="B566" s="24"/>
      <c r="D566" s="3"/>
    </row>
    <row r="567" ht="15.75" customHeight="1">
      <c r="B567" s="24"/>
      <c r="D567" s="3"/>
    </row>
    <row r="568" ht="15.75" customHeight="1">
      <c r="B568" s="24"/>
      <c r="D568" s="3"/>
    </row>
    <row r="569" ht="15.75" customHeight="1">
      <c r="B569" s="24"/>
      <c r="D569" s="3"/>
    </row>
    <row r="570" ht="15.75" customHeight="1">
      <c r="B570" s="24"/>
      <c r="D570" s="3"/>
    </row>
    <row r="571" ht="15.75" customHeight="1">
      <c r="B571" s="24"/>
      <c r="D571" s="3"/>
    </row>
    <row r="572" ht="15.75" customHeight="1">
      <c r="B572" s="24"/>
      <c r="D572" s="3"/>
    </row>
    <row r="573" ht="15.75" customHeight="1">
      <c r="B573" s="24"/>
      <c r="D573" s="3"/>
    </row>
    <row r="574" ht="15.75" customHeight="1">
      <c r="B574" s="24"/>
      <c r="D574" s="3"/>
    </row>
    <row r="575" ht="15.75" customHeight="1">
      <c r="B575" s="24"/>
      <c r="D575" s="3"/>
    </row>
    <row r="576" ht="15.75" customHeight="1">
      <c r="B576" s="24"/>
      <c r="D576" s="3"/>
    </row>
    <row r="577" ht="15.75" customHeight="1">
      <c r="B577" s="24"/>
      <c r="D577" s="3"/>
    </row>
    <row r="578" ht="15.75" customHeight="1">
      <c r="B578" s="24"/>
      <c r="D578" s="3"/>
    </row>
    <row r="579" ht="15.75" customHeight="1">
      <c r="B579" s="24"/>
      <c r="D579" s="3"/>
    </row>
    <row r="580" ht="15.75" customHeight="1">
      <c r="B580" s="24"/>
      <c r="D580" s="3"/>
    </row>
    <row r="581" ht="15.75" customHeight="1">
      <c r="B581" s="24"/>
      <c r="D581" s="3"/>
    </row>
    <row r="582" ht="15.75" customHeight="1">
      <c r="B582" s="24"/>
      <c r="D582" s="3"/>
    </row>
    <row r="583" ht="15.75" customHeight="1">
      <c r="B583" s="24"/>
      <c r="D583" s="3"/>
    </row>
    <row r="584" ht="15.75" customHeight="1">
      <c r="B584" s="24"/>
      <c r="D584" s="3"/>
    </row>
    <row r="585" ht="15.75" customHeight="1">
      <c r="B585" s="24"/>
      <c r="D585" s="3"/>
    </row>
    <row r="586" ht="15.75" customHeight="1">
      <c r="B586" s="24"/>
      <c r="D586" s="3"/>
    </row>
    <row r="587" ht="15.75" customHeight="1">
      <c r="B587" s="24"/>
      <c r="D587" s="3"/>
    </row>
    <row r="588" ht="15.75" customHeight="1">
      <c r="B588" s="24"/>
      <c r="D588" s="3"/>
    </row>
    <row r="589" ht="15.75" customHeight="1">
      <c r="B589" s="24"/>
      <c r="D589" s="3"/>
    </row>
    <row r="590" ht="15.75" customHeight="1">
      <c r="B590" s="24"/>
      <c r="D590" s="3"/>
    </row>
    <row r="591" ht="15.75" customHeight="1">
      <c r="B591" s="24"/>
      <c r="D591" s="3"/>
    </row>
    <row r="592" ht="15.75" customHeight="1">
      <c r="B592" s="24"/>
      <c r="D592" s="3"/>
    </row>
    <row r="593" ht="15.75" customHeight="1">
      <c r="B593" s="24"/>
      <c r="D593" s="3"/>
    </row>
    <row r="594" ht="15.75" customHeight="1">
      <c r="B594" s="24"/>
      <c r="D594" s="3"/>
    </row>
    <row r="595" ht="15.75" customHeight="1">
      <c r="B595" s="24"/>
      <c r="D595" s="3"/>
    </row>
    <row r="596" ht="15.75" customHeight="1">
      <c r="B596" s="24"/>
      <c r="D596" s="3"/>
    </row>
    <row r="597" ht="15.75" customHeight="1">
      <c r="B597" s="24"/>
      <c r="D597" s="3"/>
    </row>
    <row r="598" ht="15.75" customHeight="1">
      <c r="B598" s="24"/>
      <c r="D598" s="3"/>
    </row>
    <row r="599" ht="15.75" customHeight="1">
      <c r="B599" s="24"/>
      <c r="D599" s="3"/>
    </row>
    <row r="600" ht="15.75" customHeight="1">
      <c r="B600" s="24"/>
      <c r="D600" s="3"/>
    </row>
    <row r="601" ht="15.75" customHeight="1">
      <c r="B601" s="24"/>
      <c r="D601" s="3"/>
    </row>
    <row r="602" ht="15.75" customHeight="1">
      <c r="B602" s="24"/>
      <c r="D602" s="3"/>
    </row>
    <row r="603" ht="15.75" customHeight="1">
      <c r="B603" s="24"/>
      <c r="D603" s="3"/>
    </row>
    <row r="604" ht="15.75" customHeight="1">
      <c r="B604" s="24"/>
      <c r="D604" s="3"/>
    </row>
    <row r="605" ht="15.75" customHeight="1">
      <c r="B605" s="24"/>
      <c r="D605" s="3"/>
    </row>
    <row r="606" ht="15.75" customHeight="1">
      <c r="B606" s="24"/>
      <c r="D606" s="3"/>
    </row>
    <row r="607" ht="15.75" customHeight="1">
      <c r="B607" s="24"/>
      <c r="D607" s="3"/>
    </row>
    <row r="608" ht="15.75" customHeight="1">
      <c r="B608" s="24"/>
      <c r="D608" s="3"/>
    </row>
    <row r="609" ht="15.75" customHeight="1">
      <c r="B609" s="24"/>
      <c r="D609" s="3"/>
    </row>
    <row r="610" ht="15.75" customHeight="1">
      <c r="B610" s="24"/>
      <c r="D610" s="3"/>
    </row>
    <row r="611" ht="15.75" customHeight="1">
      <c r="B611" s="24"/>
      <c r="D611" s="3"/>
    </row>
    <row r="612" ht="15.75" customHeight="1">
      <c r="B612" s="24"/>
      <c r="D612" s="3"/>
    </row>
    <row r="613" ht="15.75" customHeight="1">
      <c r="B613" s="24"/>
      <c r="D613" s="3"/>
    </row>
    <row r="614" ht="15.75" customHeight="1">
      <c r="B614" s="24"/>
      <c r="D614" s="3"/>
    </row>
    <row r="615" ht="15.75" customHeight="1">
      <c r="B615" s="24"/>
      <c r="D615" s="3"/>
    </row>
    <row r="616" ht="15.75" customHeight="1">
      <c r="B616" s="24"/>
      <c r="D616" s="3"/>
    </row>
    <row r="617" ht="15.75" customHeight="1">
      <c r="B617" s="24"/>
      <c r="D617" s="3"/>
    </row>
    <row r="618" ht="15.75" customHeight="1">
      <c r="B618" s="24"/>
      <c r="D618" s="3"/>
    </row>
    <row r="619" ht="15.75" customHeight="1">
      <c r="B619" s="24"/>
      <c r="D619" s="3"/>
    </row>
    <row r="620" ht="15.75" customHeight="1">
      <c r="B620" s="24"/>
      <c r="D620" s="3"/>
    </row>
    <row r="621" ht="15.75" customHeight="1">
      <c r="B621" s="24"/>
      <c r="D621" s="3"/>
    </row>
    <row r="622" ht="15.75" customHeight="1">
      <c r="B622" s="24"/>
      <c r="D622" s="3"/>
    </row>
    <row r="623" ht="15.75" customHeight="1">
      <c r="B623" s="24"/>
      <c r="D623" s="3"/>
    </row>
    <row r="624" ht="15.75" customHeight="1">
      <c r="B624" s="24"/>
      <c r="D624" s="3"/>
    </row>
    <row r="625" ht="15.75" customHeight="1">
      <c r="B625" s="24"/>
      <c r="D625" s="3"/>
    </row>
    <row r="626" ht="15.75" customHeight="1">
      <c r="B626" s="24"/>
      <c r="D626" s="3"/>
    </row>
    <row r="627" ht="15.75" customHeight="1">
      <c r="B627" s="24"/>
      <c r="D627" s="3"/>
    </row>
    <row r="628" ht="15.75" customHeight="1">
      <c r="B628" s="24"/>
      <c r="D628" s="3"/>
    </row>
    <row r="629" ht="15.75" customHeight="1">
      <c r="B629" s="24"/>
      <c r="D629" s="3"/>
    </row>
    <row r="630" ht="15.75" customHeight="1">
      <c r="B630" s="24"/>
      <c r="D630" s="3"/>
    </row>
    <row r="631" ht="15.75" customHeight="1">
      <c r="B631" s="24"/>
      <c r="D631" s="3"/>
    </row>
    <row r="632" ht="15.75" customHeight="1">
      <c r="B632" s="24"/>
      <c r="D632" s="3"/>
    </row>
    <row r="633" ht="15.75" customHeight="1">
      <c r="B633" s="24"/>
      <c r="D633" s="3"/>
    </row>
    <row r="634" ht="15.75" customHeight="1">
      <c r="B634" s="24"/>
      <c r="D634" s="3"/>
    </row>
    <row r="635" ht="15.75" customHeight="1">
      <c r="B635" s="24"/>
      <c r="D635" s="3"/>
    </row>
    <row r="636" ht="15.75" customHeight="1">
      <c r="B636" s="24"/>
      <c r="D636" s="3"/>
    </row>
    <row r="637" ht="15.75" customHeight="1">
      <c r="B637" s="24"/>
      <c r="D637" s="3"/>
    </row>
    <row r="638" ht="15.75" customHeight="1">
      <c r="B638" s="24"/>
      <c r="D638" s="3"/>
    </row>
    <row r="639" ht="15.75" customHeight="1">
      <c r="B639" s="24"/>
      <c r="D639" s="3"/>
    </row>
    <row r="640" ht="15.75" customHeight="1">
      <c r="B640" s="24"/>
      <c r="D640" s="3"/>
    </row>
    <row r="641" ht="15.75" customHeight="1">
      <c r="B641" s="24"/>
      <c r="D641" s="3"/>
    </row>
    <row r="642" ht="15.75" customHeight="1">
      <c r="B642" s="24"/>
      <c r="D642" s="3"/>
    </row>
    <row r="643" ht="15.75" customHeight="1">
      <c r="B643" s="24"/>
      <c r="D643" s="3"/>
    </row>
    <row r="644" ht="15.75" customHeight="1">
      <c r="B644" s="24"/>
      <c r="D644" s="3"/>
    </row>
    <row r="645" ht="15.75" customHeight="1">
      <c r="B645" s="24"/>
      <c r="D645" s="3"/>
    </row>
    <row r="646" ht="15.75" customHeight="1">
      <c r="B646" s="24"/>
      <c r="D646" s="3"/>
    </row>
    <row r="647" ht="15.75" customHeight="1">
      <c r="B647" s="24"/>
      <c r="D647" s="3"/>
    </row>
    <row r="648" ht="15.75" customHeight="1">
      <c r="B648" s="24"/>
      <c r="D648" s="3"/>
    </row>
    <row r="649" ht="15.75" customHeight="1">
      <c r="B649" s="24"/>
      <c r="D649" s="3"/>
    </row>
    <row r="650" ht="15.75" customHeight="1">
      <c r="B650" s="24"/>
      <c r="D650" s="3"/>
    </row>
    <row r="651" ht="15.75" customHeight="1">
      <c r="B651" s="24"/>
      <c r="D651" s="3"/>
    </row>
    <row r="652" ht="15.75" customHeight="1">
      <c r="B652" s="24"/>
      <c r="D652" s="3"/>
    </row>
    <row r="653" ht="15.75" customHeight="1">
      <c r="B653" s="24"/>
      <c r="D653" s="3"/>
    </row>
    <row r="654" ht="15.75" customHeight="1">
      <c r="B654" s="24"/>
      <c r="D654" s="3"/>
    </row>
    <row r="655" ht="15.75" customHeight="1">
      <c r="B655" s="24"/>
      <c r="D655" s="3"/>
    </row>
    <row r="656" ht="15.75" customHeight="1">
      <c r="B656" s="24"/>
      <c r="D656" s="3"/>
    </row>
    <row r="657" ht="15.75" customHeight="1">
      <c r="B657" s="24"/>
      <c r="D657" s="3"/>
    </row>
    <row r="658" ht="15.75" customHeight="1">
      <c r="B658" s="24"/>
      <c r="D658" s="3"/>
    </row>
    <row r="659" ht="15.75" customHeight="1">
      <c r="B659" s="24"/>
      <c r="D659" s="3"/>
    </row>
    <row r="660" ht="15.75" customHeight="1">
      <c r="B660" s="24"/>
      <c r="D660" s="3"/>
    </row>
    <row r="661" ht="15.75" customHeight="1">
      <c r="B661" s="24"/>
      <c r="D661" s="3"/>
    </row>
    <row r="662" ht="15.75" customHeight="1">
      <c r="B662" s="24"/>
      <c r="D662" s="3"/>
    </row>
    <row r="663" ht="15.75" customHeight="1">
      <c r="B663" s="24"/>
      <c r="D663" s="3"/>
    </row>
    <row r="664" ht="15.75" customHeight="1">
      <c r="B664" s="24"/>
      <c r="D664" s="3"/>
    </row>
    <row r="665" ht="15.75" customHeight="1">
      <c r="B665" s="24"/>
      <c r="D665" s="3"/>
    </row>
    <row r="666" ht="15.75" customHeight="1">
      <c r="B666" s="24"/>
      <c r="D666" s="3"/>
    </row>
    <row r="667" ht="15.75" customHeight="1">
      <c r="B667" s="24"/>
      <c r="D667" s="3"/>
    </row>
    <row r="668" ht="15.75" customHeight="1">
      <c r="B668" s="24"/>
      <c r="D668" s="3"/>
    </row>
    <row r="669" ht="15.75" customHeight="1">
      <c r="B669" s="24"/>
      <c r="D669" s="3"/>
    </row>
    <row r="670" ht="15.75" customHeight="1">
      <c r="B670" s="24"/>
      <c r="D670" s="3"/>
    </row>
    <row r="671" ht="15.75" customHeight="1">
      <c r="B671" s="24"/>
      <c r="D671" s="3"/>
    </row>
    <row r="672" ht="15.75" customHeight="1">
      <c r="B672" s="24"/>
      <c r="D672" s="3"/>
    </row>
    <row r="673" ht="15.75" customHeight="1">
      <c r="B673" s="24"/>
      <c r="D673" s="3"/>
    </row>
    <row r="674" ht="15.75" customHeight="1">
      <c r="B674" s="24"/>
      <c r="D674" s="3"/>
    </row>
    <row r="675" ht="15.75" customHeight="1">
      <c r="B675" s="24"/>
      <c r="D675" s="3"/>
    </row>
    <row r="676" ht="15.75" customHeight="1">
      <c r="B676" s="24"/>
      <c r="D676" s="3"/>
    </row>
    <row r="677" ht="15.75" customHeight="1">
      <c r="B677" s="24"/>
      <c r="D677" s="3"/>
    </row>
    <row r="678" ht="15.75" customHeight="1">
      <c r="B678" s="24"/>
      <c r="D678" s="3"/>
    </row>
    <row r="679" ht="15.75" customHeight="1">
      <c r="B679" s="24"/>
      <c r="D679" s="3"/>
    </row>
    <row r="680" ht="15.75" customHeight="1">
      <c r="B680" s="24"/>
      <c r="D680" s="3"/>
    </row>
    <row r="681" ht="15.75" customHeight="1">
      <c r="B681" s="24"/>
      <c r="D681" s="3"/>
    </row>
    <row r="682" ht="15.75" customHeight="1">
      <c r="B682" s="24"/>
      <c r="D682" s="3"/>
    </row>
    <row r="683" ht="15.75" customHeight="1">
      <c r="B683" s="24"/>
      <c r="D683" s="3"/>
    </row>
    <row r="684" ht="15.75" customHeight="1">
      <c r="B684" s="24"/>
      <c r="D684" s="3"/>
    </row>
    <row r="685" ht="15.75" customHeight="1">
      <c r="B685" s="24"/>
      <c r="D685" s="3"/>
    </row>
    <row r="686" ht="15.75" customHeight="1">
      <c r="B686" s="24"/>
      <c r="D686" s="3"/>
    </row>
    <row r="687" ht="15.75" customHeight="1">
      <c r="B687" s="24"/>
      <c r="D687" s="3"/>
    </row>
    <row r="688" ht="15.75" customHeight="1">
      <c r="B688" s="24"/>
      <c r="D688" s="3"/>
    </row>
    <row r="689" ht="15.75" customHeight="1">
      <c r="B689" s="24"/>
      <c r="D689" s="3"/>
    </row>
    <row r="690" ht="15.75" customHeight="1">
      <c r="B690" s="24"/>
      <c r="D690" s="3"/>
    </row>
    <row r="691" ht="15.75" customHeight="1">
      <c r="B691" s="24"/>
      <c r="D691" s="3"/>
    </row>
    <row r="692" ht="15.75" customHeight="1">
      <c r="B692" s="24"/>
      <c r="D692" s="3"/>
    </row>
    <row r="693" ht="15.75" customHeight="1">
      <c r="B693" s="24"/>
      <c r="D693" s="3"/>
    </row>
    <row r="694" ht="15.75" customHeight="1">
      <c r="B694" s="24"/>
      <c r="D694" s="3"/>
    </row>
    <row r="695" ht="15.75" customHeight="1">
      <c r="B695" s="24"/>
      <c r="D695" s="3"/>
    </row>
    <row r="696" ht="15.75" customHeight="1">
      <c r="B696" s="24"/>
      <c r="D696" s="3"/>
    </row>
    <row r="697" ht="15.75" customHeight="1">
      <c r="B697" s="24"/>
      <c r="D697" s="3"/>
    </row>
    <row r="698" ht="15.75" customHeight="1">
      <c r="B698" s="24"/>
      <c r="D698" s="3"/>
    </row>
    <row r="699" ht="15.75" customHeight="1">
      <c r="B699" s="24"/>
      <c r="D699" s="3"/>
    </row>
    <row r="700" ht="15.75" customHeight="1">
      <c r="B700" s="24"/>
      <c r="D700" s="3"/>
    </row>
    <row r="701" ht="15.75" customHeight="1">
      <c r="B701" s="24"/>
      <c r="D701" s="3"/>
    </row>
    <row r="702" ht="15.75" customHeight="1">
      <c r="B702" s="24"/>
      <c r="D702" s="3"/>
    </row>
    <row r="703" ht="15.75" customHeight="1">
      <c r="B703" s="24"/>
      <c r="D703" s="3"/>
    </row>
    <row r="704" ht="15.75" customHeight="1">
      <c r="B704" s="24"/>
      <c r="D704" s="3"/>
    </row>
    <row r="705" ht="15.75" customHeight="1">
      <c r="B705" s="24"/>
      <c r="D705" s="3"/>
    </row>
    <row r="706" ht="15.75" customHeight="1">
      <c r="B706" s="24"/>
      <c r="D706" s="3"/>
    </row>
    <row r="707" ht="15.75" customHeight="1">
      <c r="B707" s="24"/>
      <c r="D707" s="3"/>
    </row>
    <row r="708" ht="15.75" customHeight="1">
      <c r="B708" s="24"/>
      <c r="D708" s="3"/>
    </row>
    <row r="709" ht="15.75" customHeight="1">
      <c r="B709" s="24"/>
      <c r="D709" s="3"/>
    </row>
    <row r="710" ht="15.75" customHeight="1">
      <c r="B710" s="24"/>
      <c r="D710" s="3"/>
    </row>
    <row r="711" ht="15.75" customHeight="1">
      <c r="B711" s="24"/>
      <c r="D711" s="3"/>
    </row>
    <row r="712" ht="15.75" customHeight="1">
      <c r="B712" s="24"/>
      <c r="D712" s="3"/>
    </row>
    <row r="713" ht="15.75" customHeight="1">
      <c r="B713" s="24"/>
      <c r="D713" s="3"/>
    </row>
    <row r="714" ht="15.75" customHeight="1">
      <c r="B714" s="24"/>
      <c r="D714" s="3"/>
    </row>
    <row r="715" ht="15.75" customHeight="1">
      <c r="B715" s="24"/>
      <c r="D715" s="3"/>
    </row>
    <row r="716" ht="15.75" customHeight="1">
      <c r="B716" s="24"/>
      <c r="D716" s="3"/>
    </row>
    <row r="717" ht="15.75" customHeight="1">
      <c r="B717" s="24"/>
      <c r="D717" s="3"/>
    </row>
    <row r="718" ht="15.75" customHeight="1">
      <c r="B718" s="24"/>
      <c r="D718" s="3"/>
    </row>
    <row r="719" ht="15.75" customHeight="1">
      <c r="B719" s="24"/>
      <c r="D719" s="3"/>
    </row>
    <row r="720" ht="15.75" customHeight="1">
      <c r="B720" s="24"/>
      <c r="D720" s="3"/>
    </row>
    <row r="721" ht="15.75" customHeight="1">
      <c r="B721" s="24"/>
      <c r="D721" s="3"/>
    </row>
    <row r="722" ht="15.75" customHeight="1">
      <c r="B722" s="24"/>
      <c r="D722" s="3"/>
    </row>
    <row r="723" ht="15.75" customHeight="1">
      <c r="B723" s="24"/>
      <c r="D723" s="3"/>
    </row>
    <row r="724" ht="15.75" customHeight="1">
      <c r="B724" s="24"/>
      <c r="D724" s="3"/>
    </row>
    <row r="725" ht="15.75" customHeight="1">
      <c r="B725" s="24"/>
      <c r="D725" s="3"/>
    </row>
    <row r="726" ht="15.75" customHeight="1">
      <c r="B726" s="24"/>
      <c r="D726" s="3"/>
    </row>
    <row r="727" ht="15.75" customHeight="1">
      <c r="B727" s="24"/>
      <c r="D727" s="3"/>
    </row>
    <row r="728" ht="15.75" customHeight="1">
      <c r="B728" s="24"/>
      <c r="D728" s="3"/>
    </row>
    <row r="729" ht="15.75" customHeight="1">
      <c r="B729" s="24"/>
      <c r="D729" s="3"/>
    </row>
    <row r="730" ht="15.75" customHeight="1">
      <c r="B730" s="24"/>
      <c r="D730" s="3"/>
    </row>
    <row r="731" ht="15.75" customHeight="1">
      <c r="B731" s="24"/>
      <c r="D731" s="3"/>
    </row>
    <row r="732" ht="15.75" customHeight="1">
      <c r="B732" s="24"/>
      <c r="D732" s="3"/>
    </row>
    <row r="733" ht="15.75" customHeight="1">
      <c r="B733" s="24"/>
      <c r="D733" s="3"/>
    </row>
    <row r="734" ht="15.75" customHeight="1">
      <c r="B734" s="24"/>
      <c r="D734" s="3"/>
    </row>
    <row r="735" ht="15.75" customHeight="1">
      <c r="B735" s="24"/>
      <c r="D735" s="3"/>
    </row>
    <row r="736" ht="15.75" customHeight="1">
      <c r="B736" s="24"/>
      <c r="D736" s="3"/>
    </row>
    <row r="737" ht="15.75" customHeight="1">
      <c r="B737" s="24"/>
      <c r="D737" s="3"/>
    </row>
    <row r="738" ht="15.75" customHeight="1">
      <c r="B738" s="24"/>
      <c r="D738" s="3"/>
    </row>
    <row r="739" ht="15.75" customHeight="1">
      <c r="B739" s="24"/>
      <c r="D739" s="3"/>
    </row>
    <row r="740" ht="15.75" customHeight="1">
      <c r="B740" s="24"/>
      <c r="D740" s="3"/>
    </row>
    <row r="741" ht="15.75" customHeight="1">
      <c r="B741" s="24"/>
      <c r="D741" s="3"/>
    </row>
    <row r="742" ht="15.75" customHeight="1">
      <c r="B742" s="24"/>
      <c r="D742" s="3"/>
    </row>
    <row r="743" ht="15.75" customHeight="1">
      <c r="B743" s="24"/>
      <c r="D743" s="3"/>
    </row>
    <row r="744" ht="15.75" customHeight="1">
      <c r="B744" s="24"/>
      <c r="D744" s="3"/>
    </row>
    <row r="745" ht="15.75" customHeight="1">
      <c r="B745" s="24"/>
      <c r="D745" s="3"/>
    </row>
    <row r="746" ht="15.75" customHeight="1">
      <c r="B746" s="24"/>
      <c r="D746" s="3"/>
    </row>
    <row r="747" ht="15.75" customHeight="1">
      <c r="B747" s="24"/>
      <c r="D747" s="3"/>
    </row>
    <row r="748" ht="15.75" customHeight="1">
      <c r="B748" s="24"/>
      <c r="D748" s="3"/>
    </row>
    <row r="749" ht="15.75" customHeight="1">
      <c r="B749" s="24"/>
      <c r="D749" s="3"/>
    </row>
    <row r="750" ht="15.75" customHeight="1">
      <c r="B750" s="24"/>
      <c r="D750" s="3"/>
    </row>
    <row r="751" ht="15.75" customHeight="1">
      <c r="B751" s="24"/>
      <c r="D751" s="3"/>
    </row>
    <row r="752" ht="15.75" customHeight="1">
      <c r="B752" s="24"/>
      <c r="D752" s="3"/>
    </row>
    <row r="753" ht="15.75" customHeight="1">
      <c r="B753" s="24"/>
      <c r="D753" s="3"/>
    </row>
    <row r="754" ht="15.75" customHeight="1">
      <c r="B754" s="24"/>
      <c r="D754" s="3"/>
    </row>
    <row r="755" ht="15.75" customHeight="1">
      <c r="B755" s="24"/>
      <c r="D755" s="3"/>
    </row>
    <row r="756" ht="15.75" customHeight="1">
      <c r="B756" s="24"/>
      <c r="D756" s="3"/>
    </row>
    <row r="757" ht="15.75" customHeight="1">
      <c r="B757" s="24"/>
      <c r="D757" s="3"/>
    </row>
    <row r="758" ht="15.75" customHeight="1">
      <c r="B758" s="24"/>
      <c r="D758" s="3"/>
    </row>
    <row r="759" ht="15.75" customHeight="1">
      <c r="B759" s="24"/>
      <c r="D759" s="3"/>
    </row>
    <row r="760" ht="15.75" customHeight="1">
      <c r="B760" s="24"/>
      <c r="D760" s="3"/>
    </row>
    <row r="761" ht="15.75" customHeight="1">
      <c r="B761" s="24"/>
      <c r="D761" s="3"/>
    </row>
    <row r="762" ht="15.75" customHeight="1">
      <c r="B762" s="24"/>
      <c r="D762" s="3"/>
    </row>
    <row r="763" ht="15.75" customHeight="1">
      <c r="B763" s="24"/>
      <c r="D763" s="3"/>
    </row>
    <row r="764" ht="15.75" customHeight="1">
      <c r="B764" s="24"/>
      <c r="D764" s="3"/>
    </row>
    <row r="765" ht="15.75" customHeight="1">
      <c r="B765" s="24"/>
      <c r="D765" s="3"/>
    </row>
    <row r="766" ht="15.75" customHeight="1">
      <c r="B766" s="24"/>
      <c r="D766" s="3"/>
    </row>
    <row r="767" ht="15.75" customHeight="1">
      <c r="B767" s="24"/>
      <c r="D767" s="3"/>
    </row>
    <row r="768" ht="15.75" customHeight="1">
      <c r="B768" s="24"/>
      <c r="D768" s="3"/>
    </row>
    <row r="769" ht="15.75" customHeight="1">
      <c r="B769" s="24"/>
      <c r="D769" s="3"/>
    </row>
    <row r="770" ht="15.75" customHeight="1">
      <c r="B770" s="24"/>
      <c r="D770" s="3"/>
    </row>
    <row r="771" ht="15.75" customHeight="1">
      <c r="B771" s="24"/>
      <c r="D771" s="3"/>
    </row>
    <row r="772" ht="15.75" customHeight="1">
      <c r="B772" s="24"/>
      <c r="D772" s="3"/>
    </row>
    <row r="773" ht="15.75" customHeight="1">
      <c r="B773" s="24"/>
      <c r="D773" s="3"/>
    </row>
    <row r="774" ht="15.75" customHeight="1">
      <c r="B774" s="24"/>
      <c r="D774" s="3"/>
    </row>
    <row r="775" ht="15.75" customHeight="1">
      <c r="B775" s="24"/>
      <c r="D775" s="3"/>
    </row>
    <row r="776" ht="15.75" customHeight="1">
      <c r="B776" s="24"/>
      <c r="D776" s="3"/>
    </row>
    <row r="777" ht="15.75" customHeight="1">
      <c r="B777" s="24"/>
      <c r="D777" s="3"/>
    </row>
    <row r="778" ht="15.75" customHeight="1">
      <c r="B778" s="24"/>
      <c r="D778" s="3"/>
    </row>
    <row r="779" ht="15.75" customHeight="1">
      <c r="B779" s="24"/>
      <c r="D779" s="3"/>
    </row>
    <row r="780" ht="15.75" customHeight="1">
      <c r="B780" s="24"/>
      <c r="D780" s="3"/>
    </row>
    <row r="781" ht="15.75" customHeight="1">
      <c r="B781" s="24"/>
      <c r="D781" s="3"/>
    </row>
    <row r="782" ht="15.75" customHeight="1">
      <c r="B782" s="24"/>
      <c r="D782" s="3"/>
    </row>
    <row r="783" ht="15.75" customHeight="1">
      <c r="B783" s="24"/>
      <c r="D783" s="3"/>
    </row>
    <row r="784" ht="15.75" customHeight="1">
      <c r="B784" s="24"/>
      <c r="D784" s="3"/>
    </row>
    <row r="785" ht="15.75" customHeight="1">
      <c r="B785" s="24"/>
      <c r="D785" s="3"/>
    </row>
    <row r="786" ht="15.75" customHeight="1">
      <c r="B786" s="24"/>
      <c r="D786" s="3"/>
    </row>
    <row r="787" ht="15.75" customHeight="1">
      <c r="B787" s="24"/>
      <c r="D787" s="3"/>
    </row>
    <row r="788" ht="15.75" customHeight="1">
      <c r="B788" s="24"/>
      <c r="D788" s="3"/>
    </row>
    <row r="789" ht="15.75" customHeight="1">
      <c r="B789" s="24"/>
      <c r="D789" s="3"/>
    </row>
    <row r="790" ht="15.75" customHeight="1">
      <c r="B790" s="24"/>
      <c r="D790" s="3"/>
    </row>
    <row r="791" ht="15.75" customHeight="1">
      <c r="B791" s="24"/>
      <c r="D791" s="3"/>
    </row>
    <row r="792" ht="15.75" customHeight="1">
      <c r="B792" s="24"/>
      <c r="D792" s="3"/>
    </row>
    <row r="793" ht="15.75" customHeight="1">
      <c r="B793" s="24"/>
      <c r="D793" s="3"/>
    </row>
    <row r="794" ht="15.75" customHeight="1">
      <c r="B794" s="24"/>
      <c r="D794" s="3"/>
    </row>
    <row r="795" ht="15.75" customHeight="1">
      <c r="B795" s="24"/>
      <c r="D795" s="3"/>
    </row>
    <row r="796" ht="15.75" customHeight="1">
      <c r="B796" s="24"/>
      <c r="D796" s="3"/>
    </row>
    <row r="797" ht="15.75" customHeight="1">
      <c r="B797" s="24"/>
      <c r="D797" s="3"/>
    </row>
    <row r="798" ht="15.75" customHeight="1">
      <c r="B798" s="24"/>
      <c r="D798" s="3"/>
    </row>
    <row r="799" ht="15.75" customHeight="1">
      <c r="B799" s="24"/>
      <c r="D799" s="3"/>
    </row>
    <row r="800" ht="15.75" customHeight="1">
      <c r="B800" s="24"/>
      <c r="D800" s="3"/>
    </row>
    <row r="801" ht="15.75" customHeight="1">
      <c r="B801" s="24"/>
      <c r="D801" s="3"/>
    </row>
    <row r="802" ht="15.75" customHeight="1">
      <c r="B802" s="24"/>
      <c r="D802" s="3"/>
    </row>
    <row r="803" ht="15.75" customHeight="1">
      <c r="B803" s="24"/>
      <c r="D803" s="3"/>
    </row>
    <row r="804" ht="15.75" customHeight="1">
      <c r="B804" s="24"/>
      <c r="D804" s="3"/>
    </row>
    <row r="805" ht="15.75" customHeight="1">
      <c r="B805" s="24"/>
      <c r="D805" s="3"/>
    </row>
    <row r="806" ht="15.75" customHeight="1">
      <c r="B806" s="24"/>
      <c r="D806" s="3"/>
    </row>
    <row r="807" ht="15.75" customHeight="1">
      <c r="B807" s="24"/>
      <c r="D807" s="3"/>
    </row>
    <row r="808" ht="15.75" customHeight="1">
      <c r="B808" s="24"/>
      <c r="D808" s="3"/>
    </row>
    <row r="809" ht="15.75" customHeight="1">
      <c r="B809" s="24"/>
      <c r="D809" s="3"/>
    </row>
    <row r="810" ht="15.75" customHeight="1">
      <c r="B810" s="24"/>
      <c r="D810" s="3"/>
    </row>
    <row r="811" ht="15.75" customHeight="1">
      <c r="B811" s="24"/>
      <c r="D811" s="3"/>
    </row>
    <row r="812" ht="15.75" customHeight="1">
      <c r="B812" s="24"/>
      <c r="D812" s="3"/>
    </row>
    <row r="813" ht="15.75" customHeight="1">
      <c r="B813" s="24"/>
      <c r="D813" s="3"/>
    </row>
    <row r="814" ht="15.75" customHeight="1">
      <c r="B814" s="24"/>
      <c r="D814" s="3"/>
    </row>
    <row r="815" ht="15.75" customHeight="1">
      <c r="B815" s="24"/>
      <c r="D815" s="3"/>
    </row>
    <row r="816" ht="15.75" customHeight="1">
      <c r="B816" s="24"/>
      <c r="D816" s="3"/>
    </row>
    <row r="817" ht="15.75" customHeight="1">
      <c r="B817" s="24"/>
      <c r="D817" s="3"/>
    </row>
    <row r="818" ht="15.75" customHeight="1">
      <c r="B818" s="24"/>
      <c r="D818" s="3"/>
    </row>
    <row r="819" ht="15.75" customHeight="1">
      <c r="B819" s="24"/>
      <c r="D819" s="3"/>
    </row>
    <row r="820" ht="15.75" customHeight="1">
      <c r="B820" s="24"/>
      <c r="D820" s="3"/>
    </row>
    <row r="821" ht="15.75" customHeight="1">
      <c r="B821" s="24"/>
      <c r="D821" s="3"/>
    </row>
    <row r="822" ht="15.75" customHeight="1">
      <c r="B822" s="24"/>
      <c r="D822" s="3"/>
    </row>
    <row r="823" ht="15.75" customHeight="1">
      <c r="B823" s="24"/>
      <c r="D823" s="3"/>
    </row>
    <row r="824" ht="15.75" customHeight="1">
      <c r="B824" s="24"/>
      <c r="D824" s="3"/>
    </row>
    <row r="825" ht="15.75" customHeight="1">
      <c r="B825" s="24"/>
      <c r="D825" s="3"/>
    </row>
    <row r="826" ht="15.75" customHeight="1">
      <c r="B826" s="24"/>
      <c r="D826" s="3"/>
    </row>
    <row r="827" ht="15.75" customHeight="1">
      <c r="B827" s="24"/>
      <c r="D827" s="3"/>
    </row>
    <row r="828" ht="15.75" customHeight="1">
      <c r="B828" s="24"/>
      <c r="D828" s="3"/>
    </row>
    <row r="829" ht="15.75" customHeight="1">
      <c r="B829" s="24"/>
      <c r="D829" s="3"/>
    </row>
    <row r="830" ht="15.75" customHeight="1">
      <c r="B830" s="24"/>
      <c r="D830" s="3"/>
    </row>
    <row r="831" ht="15.75" customHeight="1">
      <c r="B831" s="24"/>
      <c r="D831" s="3"/>
    </row>
    <row r="832" ht="15.75" customHeight="1">
      <c r="B832" s="24"/>
      <c r="D832" s="3"/>
    </row>
    <row r="833" ht="15.75" customHeight="1">
      <c r="B833" s="24"/>
      <c r="D833" s="3"/>
    </row>
    <row r="834" ht="15.75" customHeight="1">
      <c r="B834" s="24"/>
      <c r="D834" s="3"/>
    </row>
    <row r="835" ht="15.75" customHeight="1">
      <c r="B835" s="24"/>
      <c r="D835" s="3"/>
    </row>
    <row r="836" ht="15.75" customHeight="1">
      <c r="B836" s="24"/>
      <c r="D836" s="3"/>
    </row>
    <row r="837" ht="15.75" customHeight="1">
      <c r="B837" s="24"/>
      <c r="D837" s="3"/>
    </row>
    <row r="838" ht="15.75" customHeight="1">
      <c r="B838" s="24"/>
      <c r="D838" s="3"/>
    </row>
    <row r="839" ht="15.75" customHeight="1">
      <c r="B839" s="24"/>
      <c r="D839" s="3"/>
    </row>
    <row r="840" ht="15.75" customHeight="1">
      <c r="B840" s="24"/>
      <c r="D840" s="3"/>
    </row>
    <row r="841" ht="15.75" customHeight="1">
      <c r="B841" s="24"/>
      <c r="D841" s="3"/>
    </row>
    <row r="842" ht="15.75" customHeight="1">
      <c r="B842" s="24"/>
      <c r="D842" s="3"/>
    </row>
    <row r="843" ht="15.75" customHeight="1">
      <c r="B843" s="24"/>
      <c r="D843" s="3"/>
    </row>
    <row r="844" ht="15.75" customHeight="1">
      <c r="B844" s="24"/>
      <c r="D844" s="3"/>
    </row>
    <row r="845" ht="15.75" customHeight="1">
      <c r="B845" s="24"/>
      <c r="D845" s="3"/>
    </row>
    <row r="846" ht="15.75" customHeight="1">
      <c r="B846" s="24"/>
      <c r="D846" s="3"/>
    </row>
    <row r="847" ht="15.75" customHeight="1">
      <c r="B847" s="24"/>
      <c r="D847" s="3"/>
    </row>
    <row r="848" ht="15.75" customHeight="1">
      <c r="B848" s="24"/>
      <c r="D848" s="3"/>
    </row>
    <row r="849" ht="15.75" customHeight="1">
      <c r="B849" s="24"/>
      <c r="D849" s="3"/>
    </row>
    <row r="850" ht="15.75" customHeight="1">
      <c r="B850" s="24"/>
      <c r="D850" s="3"/>
    </row>
    <row r="851" ht="15.75" customHeight="1">
      <c r="B851" s="24"/>
      <c r="D851" s="3"/>
    </row>
    <row r="852" ht="15.75" customHeight="1">
      <c r="B852" s="24"/>
      <c r="D852" s="3"/>
    </row>
    <row r="853" ht="15.75" customHeight="1">
      <c r="B853" s="24"/>
      <c r="D853" s="3"/>
    </row>
    <row r="854" ht="15.75" customHeight="1">
      <c r="B854" s="24"/>
      <c r="D854" s="3"/>
    </row>
    <row r="855" ht="15.75" customHeight="1">
      <c r="B855" s="24"/>
      <c r="D855" s="3"/>
    </row>
    <row r="856" ht="15.75" customHeight="1">
      <c r="B856" s="24"/>
      <c r="D856" s="3"/>
    </row>
    <row r="857" ht="15.75" customHeight="1">
      <c r="B857" s="24"/>
      <c r="D857" s="3"/>
    </row>
    <row r="858" ht="15.75" customHeight="1">
      <c r="B858" s="24"/>
      <c r="D858" s="3"/>
    </row>
    <row r="859" ht="15.75" customHeight="1">
      <c r="B859" s="24"/>
      <c r="D859" s="3"/>
    </row>
    <row r="860" ht="15.75" customHeight="1">
      <c r="B860" s="24"/>
      <c r="D860" s="3"/>
    </row>
    <row r="861" ht="15.75" customHeight="1">
      <c r="B861" s="24"/>
      <c r="D861" s="3"/>
    </row>
    <row r="862" ht="15.75" customHeight="1">
      <c r="B862" s="24"/>
      <c r="D862" s="3"/>
    </row>
    <row r="863" ht="15.75" customHeight="1">
      <c r="B863" s="24"/>
      <c r="D863" s="3"/>
    </row>
    <row r="864" ht="15.75" customHeight="1">
      <c r="B864" s="24"/>
      <c r="D864" s="3"/>
    </row>
    <row r="865" ht="15.75" customHeight="1">
      <c r="B865" s="24"/>
      <c r="D865" s="3"/>
    </row>
    <row r="866" ht="15.75" customHeight="1">
      <c r="B866" s="24"/>
      <c r="D866" s="3"/>
    </row>
    <row r="867" ht="15.75" customHeight="1">
      <c r="B867" s="24"/>
      <c r="D867" s="3"/>
    </row>
    <row r="868" ht="15.75" customHeight="1">
      <c r="B868" s="24"/>
      <c r="D868" s="3"/>
    </row>
    <row r="869" ht="15.75" customHeight="1">
      <c r="B869" s="24"/>
      <c r="D869" s="3"/>
    </row>
    <row r="870" ht="15.75" customHeight="1">
      <c r="B870" s="24"/>
      <c r="D870" s="3"/>
    </row>
    <row r="871" ht="15.75" customHeight="1">
      <c r="B871" s="24"/>
      <c r="D871" s="3"/>
    </row>
    <row r="872" ht="15.75" customHeight="1">
      <c r="B872" s="24"/>
      <c r="D872" s="3"/>
    </row>
    <row r="873" ht="15.75" customHeight="1">
      <c r="B873" s="24"/>
      <c r="D873" s="3"/>
    </row>
    <row r="874" ht="15.75" customHeight="1">
      <c r="B874" s="24"/>
      <c r="D874" s="3"/>
    </row>
    <row r="875" ht="15.75" customHeight="1">
      <c r="B875" s="24"/>
      <c r="D875" s="3"/>
    </row>
    <row r="876" ht="15.75" customHeight="1">
      <c r="B876" s="24"/>
      <c r="D876" s="3"/>
    </row>
    <row r="877" ht="15.75" customHeight="1">
      <c r="B877" s="24"/>
      <c r="D877" s="3"/>
    </row>
    <row r="878" ht="15.75" customHeight="1">
      <c r="B878" s="24"/>
      <c r="D878" s="3"/>
    </row>
    <row r="879" ht="15.75" customHeight="1">
      <c r="B879" s="24"/>
      <c r="D879" s="3"/>
    </row>
    <row r="880" ht="15.75" customHeight="1">
      <c r="B880" s="24"/>
      <c r="D880" s="3"/>
    </row>
    <row r="881" ht="15.75" customHeight="1">
      <c r="B881" s="24"/>
      <c r="D881" s="3"/>
    </row>
    <row r="882" ht="15.75" customHeight="1">
      <c r="B882" s="24"/>
      <c r="D882" s="3"/>
    </row>
    <row r="883" ht="15.75" customHeight="1">
      <c r="B883" s="24"/>
      <c r="D883" s="3"/>
    </row>
    <row r="884" ht="15.75" customHeight="1">
      <c r="B884" s="24"/>
      <c r="D884" s="3"/>
    </row>
    <row r="885" ht="15.75" customHeight="1">
      <c r="B885" s="24"/>
      <c r="D885" s="3"/>
    </row>
    <row r="886" ht="15.75" customHeight="1">
      <c r="B886" s="24"/>
      <c r="D886" s="3"/>
    </row>
    <row r="887" ht="15.75" customHeight="1">
      <c r="B887" s="24"/>
      <c r="D887" s="3"/>
    </row>
    <row r="888" ht="15.75" customHeight="1">
      <c r="B888" s="24"/>
      <c r="D888" s="3"/>
    </row>
    <row r="889" ht="15.75" customHeight="1">
      <c r="B889" s="24"/>
      <c r="D889" s="3"/>
    </row>
    <row r="890" ht="15.75" customHeight="1">
      <c r="B890" s="24"/>
      <c r="D890" s="3"/>
    </row>
    <row r="891" ht="15.75" customHeight="1">
      <c r="B891" s="24"/>
      <c r="D891" s="3"/>
    </row>
    <row r="892" ht="15.75" customHeight="1">
      <c r="B892" s="24"/>
      <c r="D892" s="3"/>
    </row>
    <row r="893" ht="15.75" customHeight="1">
      <c r="B893" s="24"/>
      <c r="D893" s="3"/>
    </row>
    <row r="894" ht="15.75" customHeight="1">
      <c r="B894" s="24"/>
      <c r="D894" s="3"/>
    </row>
    <row r="895" ht="15.75" customHeight="1">
      <c r="B895" s="24"/>
      <c r="D895" s="3"/>
    </row>
    <row r="896" ht="15.75" customHeight="1">
      <c r="B896" s="24"/>
      <c r="D896" s="3"/>
    </row>
    <row r="897" ht="15.75" customHeight="1">
      <c r="B897" s="24"/>
      <c r="D897" s="3"/>
    </row>
    <row r="898" ht="15.75" customHeight="1">
      <c r="B898" s="24"/>
      <c r="D898" s="3"/>
    </row>
    <row r="899" ht="15.75" customHeight="1">
      <c r="B899" s="24"/>
      <c r="D899" s="3"/>
    </row>
    <row r="900" ht="15.75" customHeight="1">
      <c r="B900" s="24"/>
      <c r="D900" s="3"/>
    </row>
    <row r="901" ht="15.75" customHeight="1">
      <c r="B901" s="24"/>
      <c r="D901" s="3"/>
    </row>
    <row r="902" ht="15.75" customHeight="1">
      <c r="B902" s="24"/>
      <c r="D902" s="3"/>
    </row>
    <row r="903" ht="15.75" customHeight="1">
      <c r="B903" s="24"/>
      <c r="D903" s="3"/>
    </row>
    <row r="904" ht="15.75" customHeight="1">
      <c r="B904" s="24"/>
      <c r="D904" s="3"/>
    </row>
    <row r="905" ht="15.75" customHeight="1">
      <c r="B905" s="24"/>
      <c r="D905" s="3"/>
    </row>
    <row r="906" ht="15.75" customHeight="1">
      <c r="B906" s="24"/>
      <c r="D906" s="3"/>
    </row>
    <row r="907" ht="15.75" customHeight="1">
      <c r="B907" s="24"/>
      <c r="D907" s="3"/>
    </row>
    <row r="908" ht="15.75" customHeight="1">
      <c r="B908" s="24"/>
      <c r="D908" s="3"/>
    </row>
    <row r="909" ht="15.75" customHeight="1">
      <c r="B909" s="24"/>
      <c r="D909" s="3"/>
    </row>
    <row r="910" ht="15.75" customHeight="1">
      <c r="B910" s="24"/>
      <c r="D910" s="3"/>
    </row>
    <row r="911" ht="15.75" customHeight="1">
      <c r="B911" s="24"/>
      <c r="D911" s="3"/>
    </row>
    <row r="912" ht="15.75" customHeight="1">
      <c r="B912" s="24"/>
      <c r="D912" s="3"/>
    </row>
    <row r="913" ht="15.75" customHeight="1">
      <c r="B913" s="24"/>
      <c r="D913" s="3"/>
    </row>
    <row r="914" ht="15.75" customHeight="1">
      <c r="B914" s="24"/>
      <c r="D914" s="3"/>
    </row>
    <row r="915" ht="15.75" customHeight="1">
      <c r="B915" s="24"/>
      <c r="D915" s="3"/>
    </row>
    <row r="916" ht="15.75" customHeight="1">
      <c r="B916" s="24"/>
      <c r="D916" s="3"/>
    </row>
    <row r="917" ht="15.75" customHeight="1">
      <c r="B917" s="24"/>
      <c r="D917" s="3"/>
    </row>
    <row r="918" ht="15.75" customHeight="1">
      <c r="B918" s="24"/>
      <c r="D918" s="3"/>
    </row>
    <row r="919" ht="15.75" customHeight="1">
      <c r="B919" s="24"/>
      <c r="D919" s="3"/>
    </row>
    <row r="920" ht="15.75" customHeight="1">
      <c r="B920" s="24"/>
      <c r="D920" s="3"/>
    </row>
    <row r="921" ht="15.75" customHeight="1">
      <c r="B921" s="24"/>
      <c r="D921" s="3"/>
    </row>
    <row r="922" ht="15.75" customHeight="1">
      <c r="B922" s="24"/>
      <c r="D922" s="3"/>
    </row>
    <row r="923" ht="15.75" customHeight="1">
      <c r="B923" s="24"/>
      <c r="D923" s="3"/>
    </row>
    <row r="924" ht="15.75" customHeight="1">
      <c r="B924" s="24"/>
      <c r="D924" s="3"/>
    </row>
    <row r="925" ht="15.75" customHeight="1">
      <c r="B925" s="24"/>
      <c r="D925" s="3"/>
    </row>
    <row r="926" ht="15.75" customHeight="1">
      <c r="B926" s="24"/>
      <c r="D926" s="3"/>
    </row>
    <row r="927" ht="15.75" customHeight="1">
      <c r="B927" s="24"/>
      <c r="D927" s="3"/>
    </row>
    <row r="928" ht="15.75" customHeight="1">
      <c r="B928" s="24"/>
      <c r="D928" s="3"/>
    </row>
    <row r="929" ht="15.75" customHeight="1">
      <c r="B929" s="24"/>
      <c r="D929" s="3"/>
    </row>
    <row r="930" ht="15.75" customHeight="1">
      <c r="B930" s="24"/>
      <c r="D930" s="3"/>
    </row>
    <row r="931" ht="15.75" customHeight="1">
      <c r="B931" s="24"/>
      <c r="D931" s="3"/>
    </row>
    <row r="932" ht="15.75" customHeight="1">
      <c r="B932" s="24"/>
      <c r="D932" s="3"/>
    </row>
    <row r="933" ht="15.75" customHeight="1">
      <c r="B933" s="24"/>
      <c r="D933" s="3"/>
    </row>
    <row r="934" ht="15.75" customHeight="1">
      <c r="B934" s="24"/>
      <c r="D934" s="3"/>
    </row>
    <row r="935" ht="15.75" customHeight="1">
      <c r="B935" s="24"/>
      <c r="D935" s="3"/>
    </row>
    <row r="936" ht="15.75" customHeight="1">
      <c r="B936" s="24"/>
      <c r="D936" s="3"/>
    </row>
    <row r="937" ht="15.75" customHeight="1">
      <c r="B937" s="24"/>
      <c r="D937" s="3"/>
    </row>
    <row r="938" ht="15.75" customHeight="1">
      <c r="B938" s="24"/>
      <c r="D938" s="3"/>
    </row>
    <row r="939" ht="15.75" customHeight="1">
      <c r="B939" s="24"/>
      <c r="D939" s="3"/>
    </row>
    <row r="940" ht="15.75" customHeight="1">
      <c r="B940" s="24"/>
      <c r="D940" s="3"/>
    </row>
    <row r="941" ht="15.75" customHeight="1">
      <c r="B941" s="24"/>
      <c r="D941" s="3"/>
    </row>
    <row r="942" ht="15.75" customHeight="1">
      <c r="B942" s="24"/>
      <c r="D942" s="3"/>
    </row>
    <row r="943" ht="15.75" customHeight="1">
      <c r="B943" s="24"/>
      <c r="D943" s="3"/>
    </row>
    <row r="944" ht="15.75" customHeight="1">
      <c r="B944" s="24"/>
      <c r="D944" s="3"/>
    </row>
    <row r="945" ht="15.75" customHeight="1">
      <c r="B945" s="24"/>
      <c r="D945" s="3"/>
    </row>
    <row r="946" ht="15.75" customHeight="1">
      <c r="B946" s="24"/>
      <c r="D946" s="3"/>
    </row>
    <row r="947" ht="15.75" customHeight="1">
      <c r="B947" s="24"/>
      <c r="D947" s="3"/>
    </row>
    <row r="948" ht="15.75" customHeight="1">
      <c r="B948" s="24"/>
      <c r="D948" s="3"/>
    </row>
    <row r="949" ht="15.75" customHeight="1">
      <c r="B949" s="24"/>
      <c r="D949" s="3"/>
    </row>
    <row r="950" ht="15.75" customHeight="1">
      <c r="B950" s="24"/>
      <c r="D950" s="3"/>
    </row>
    <row r="951" ht="15.75" customHeight="1">
      <c r="B951" s="24"/>
      <c r="D951" s="3"/>
    </row>
    <row r="952" ht="15.75" customHeight="1">
      <c r="B952" s="24"/>
      <c r="D952" s="3"/>
    </row>
    <row r="953" ht="15.75" customHeight="1">
      <c r="B953" s="24"/>
      <c r="D953" s="3"/>
    </row>
    <row r="954" ht="15.75" customHeight="1">
      <c r="B954" s="24"/>
      <c r="D954" s="3"/>
    </row>
    <row r="955" ht="15.75" customHeight="1">
      <c r="B955" s="24"/>
      <c r="D955" s="3"/>
    </row>
    <row r="956" ht="15.75" customHeight="1">
      <c r="B956" s="24"/>
      <c r="D956" s="3"/>
    </row>
    <row r="957" ht="15.75" customHeight="1">
      <c r="B957" s="24"/>
      <c r="D957" s="3"/>
    </row>
    <row r="958" ht="15.75" customHeight="1">
      <c r="B958" s="24"/>
      <c r="D958" s="3"/>
    </row>
    <row r="959" ht="15.75" customHeight="1">
      <c r="B959" s="24"/>
      <c r="D959" s="3"/>
    </row>
    <row r="960" ht="15.75" customHeight="1">
      <c r="B960" s="24"/>
      <c r="D960" s="3"/>
    </row>
    <row r="961" ht="15.75" customHeight="1">
      <c r="B961" s="24"/>
      <c r="D961" s="3"/>
    </row>
    <row r="962" ht="15.75" customHeight="1">
      <c r="B962" s="24"/>
      <c r="D962" s="3"/>
    </row>
    <row r="963" ht="15.75" customHeight="1">
      <c r="B963" s="24"/>
      <c r="D963" s="3"/>
    </row>
    <row r="964" ht="15.75" customHeight="1">
      <c r="B964" s="24"/>
      <c r="D964" s="3"/>
    </row>
    <row r="965" ht="15.75" customHeight="1">
      <c r="B965" s="24"/>
      <c r="D965" s="3"/>
    </row>
    <row r="966" ht="15.75" customHeight="1">
      <c r="B966" s="24"/>
      <c r="D966" s="3"/>
    </row>
    <row r="967" ht="15.75" customHeight="1">
      <c r="B967" s="24"/>
      <c r="D967" s="3"/>
    </row>
    <row r="968" ht="15.75" customHeight="1">
      <c r="B968" s="24"/>
      <c r="D968" s="3"/>
    </row>
    <row r="969" ht="15.75" customHeight="1">
      <c r="B969" s="24"/>
      <c r="D969" s="3"/>
    </row>
    <row r="970" ht="15.75" customHeight="1">
      <c r="B970" s="24"/>
      <c r="D970" s="3"/>
    </row>
    <row r="971" ht="15.75" customHeight="1">
      <c r="B971" s="24"/>
      <c r="D971" s="3"/>
    </row>
    <row r="972" ht="15.75" customHeight="1">
      <c r="B972" s="24"/>
      <c r="D972" s="3"/>
    </row>
    <row r="973" ht="15.75" customHeight="1">
      <c r="B973" s="24"/>
      <c r="D973" s="3"/>
    </row>
    <row r="974" ht="15.75" customHeight="1">
      <c r="B974" s="24"/>
      <c r="D974" s="3"/>
    </row>
    <row r="975" ht="15.75" customHeight="1">
      <c r="B975" s="24"/>
      <c r="D975" s="3"/>
    </row>
    <row r="976" ht="15.75" customHeight="1">
      <c r="B976" s="24"/>
      <c r="D976" s="3"/>
    </row>
    <row r="977" ht="15.75" customHeight="1">
      <c r="B977" s="24"/>
      <c r="D977" s="3"/>
    </row>
    <row r="978" ht="15.75" customHeight="1">
      <c r="B978" s="24"/>
      <c r="D978" s="3"/>
    </row>
    <row r="979" ht="15.75" customHeight="1">
      <c r="B979" s="24"/>
      <c r="D979" s="3"/>
    </row>
    <row r="980" ht="15.75" customHeight="1">
      <c r="B980" s="24"/>
      <c r="D980" s="3"/>
    </row>
    <row r="981" ht="15.75" customHeight="1">
      <c r="B981" s="24"/>
      <c r="D981" s="3"/>
    </row>
    <row r="982" ht="15.75" customHeight="1">
      <c r="B982" s="24"/>
      <c r="D982" s="3"/>
    </row>
    <row r="983" ht="15.75" customHeight="1">
      <c r="B983" s="24"/>
      <c r="D983" s="3"/>
    </row>
    <row r="984" ht="15.75" customHeight="1">
      <c r="B984" s="24"/>
      <c r="D984" s="3"/>
    </row>
    <row r="985" ht="15.75" customHeight="1">
      <c r="B985" s="24"/>
      <c r="D985" s="3"/>
    </row>
    <row r="986" ht="15.75" customHeight="1">
      <c r="B986" s="24"/>
      <c r="D986" s="3"/>
    </row>
    <row r="987" ht="15.75" customHeight="1">
      <c r="B987" s="24"/>
      <c r="D987" s="3"/>
    </row>
    <row r="988" ht="15.75" customHeight="1">
      <c r="B988" s="24"/>
      <c r="D988" s="3"/>
    </row>
    <row r="989" ht="15.75" customHeight="1">
      <c r="B989" s="24"/>
      <c r="D989" s="3"/>
    </row>
    <row r="990" ht="15.75" customHeight="1">
      <c r="B990" s="24"/>
      <c r="D990" s="3"/>
    </row>
    <row r="991" ht="15.75" customHeight="1">
      <c r="B991" s="24"/>
      <c r="D991" s="3"/>
    </row>
    <row r="992" ht="15.75" customHeight="1">
      <c r="B992" s="24"/>
      <c r="D992" s="3"/>
    </row>
    <row r="993" ht="15.75" customHeight="1">
      <c r="B993" s="24"/>
      <c r="D993" s="3"/>
    </row>
    <row r="994" ht="15.75" customHeight="1">
      <c r="B994" s="24"/>
      <c r="D994" s="3"/>
    </row>
    <row r="995" ht="15.75" customHeight="1">
      <c r="B995" s="24"/>
      <c r="D995" s="3"/>
    </row>
    <row r="996" ht="15.75" customHeight="1">
      <c r="B996" s="24"/>
      <c r="D996" s="3"/>
    </row>
    <row r="997" ht="15.75" customHeight="1">
      <c r="B997" s="24"/>
      <c r="D997" s="3"/>
    </row>
    <row r="998" ht="15.75" customHeight="1">
      <c r="B998" s="24"/>
      <c r="D998" s="3"/>
    </row>
    <row r="999" ht="15.75" customHeight="1">
      <c r="B999" s="24"/>
      <c r="D999" s="3"/>
    </row>
    <row r="1000" ht="15.75" customHeight="1">
      <c r="B1000" s="24"/>
      <c r="D1000" s="3"/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26" width="12.75"/>
  </cols>
  <sheetData>
    <row r="1" ht="15.75" customHeight="1">
      <c r="A1" s="1" t="s">
        <v>43</v>
      </c>
      <c r="B1" s="1" t="s">
        <v>44</v>
      </c>
      <c r="C1" s="1" t="s">
        <v>45</v>
      </c>
      <c r="D1" s="1" t="s">
        <v>46</v>
      </c>
    </row>
    <row r="2" ht="15.75" customHeight="1">
      <c r="A2" s="30" t="s">
        <v>47</v>
      </c>
      <c r="B2" s="4" t="s">
        <v>48</v>
      </c>
      <c r="C2" s="4">
        <v>0.8</v>
      </c>
      <c r="D2" s="4" t="s">
        <v>2</v>
      </c>
    </row>
    <row r="3" ht="15.75" customHeight="1">
      <c r="A3" s="30" t="s">
        <v>49</v>
      </c>
      <c r="B3" s="4" t="s">
        <v>48</v>
      </c>
      <c r="C3" s="4">
        <v>0.8</v>
      </c>
      <c r="D3" s="4" t="s">
        <v>2</v>
      </c>
    </row>
    <row r="4" ht="15.75" customHeight="1">
      <c r="A4" s="3" t="s">
        <v>50</v>
      </c>
      <c r="B4" s="4" t="s">
        <v>48</v>
      </c>
      <c r="C4" s="4">
        <v>0.8</v>
      </c>
      <c r="D4" s="4" t="s">
        <v>2</v>
      </c>
    </row>
    <row r="5" ht="15.75" customHeight="1">
      <c r="A5" s="3" t="s">
        <v>51</v>
      </c>
      <c r="B5" s="4" t="s">
        <v>48</v>
      </c>
      <c r="C5" s="4">
        <v>0.8</v>
      </c>
      <c r="D5" s="4" t="s">
        <v>2</v>
      </c>
    </row>
    <row r="6" ht="15.75" customHeight="1">
      <c r="A6" s="3" t="s">
        <v>52</v>
      </c>
      <c r="B6" s="4" t="s">
        <v>48</v>
      </c>
      <c r="C6" s="4">
        <v>0.8</v>
      </c>
      <c r="D6" s="4" t="s">
        <v>2</v>
      </c>
    </row>
    <row r="7" ht="15.75" customHeight="1"/>
    <row r="8" ht="15.75" customHeight="1"/>
    <row r="9" ht="15.75" customHeight="1"/>
    <row r="10" ht="15.75" customHeight="1"/>
    <row r="11" ht="15.75" customHeight="1"/>
    <row r="12" ht="15.75" customHeight="1"/>
    <row r="13" ht="15.75" customHeight="1"/>
    <row r="14" ht="15.75" customHeight="1"/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7.75"/>
    <col customWidth="1" min="2" max="3" width="14.75"/>
    <col customWidth="1" min="4" max="4" width="8.25"/>
    <col customWidth="1" min="5" max="5" width="11.25"/>
    <col customWidth="1" min="6" max="6" width="18.38"/>
    <col customWidth="1" min="7" max="8" width="12.75"/>
    <col customWidth="1" min="9" max="11" width="14.25"/>
    <col customWidth="1" min="12" max="12" width="15.25"/>
    <col customWidth="1" min="13" max="14" width="9.13"/>
    <col customWidth="1" min="15" max="31" width="12.75"/>
  </cols>
  <sheetData>
    <row r="1" ht="15.75" customHeight="1">
      <c r="A1" s="31" t="s">
        <v>53</v>
      </c>
      <c r="B1" s="1" t="s">
        <v>54</v>
      </c>
      <c r="C1" s="32" t="s">
        <v>55</v>
      </c>
      <c r="D1" s="33" t="s">
        <v>56</v>
      </c>
      <c r="E1" s="34" t="s">
        <v>57</v>
      </c>
      <c r="F1" s="35" t="s">
        <v>58</v>
      </c>
      <c r="G1" s="35" t="s">
        <v>59</v>
      </c>
      <c r="H1" s="35" t="s">
        <v>60</v>
      </c>
      <c r="I1" s="35" t="s">
        <v>61</v>
      </c>
      <c r="J1" s="36" t="s">
        <v>62</v>
      </c>
      <c r="K1" s="36"/>
      <c r="L1" s="37" t="s">
        <v>63</v>
      </c>
      <c r="Q1" s="1"/>
      <c r="R1" s="37" t="s">
        <v>64</v>
      </c>
      <c r="W1" s="1"/>
      <c r="X1" s="1"/>
      <c r="Y1" s="1"/>
      <c r="Z1" s="1"/>
      <c r="AA1" s="1"/>
      <c r="AB1" s="1"/>
      <c r="AC1" s="1"/>
      <c r="AD1" s="1"/>
      <c r="AE1" s="1"/>
    </row>
    <row r="2" ht="15.75" customHeight="1">
      <c r="A2" s="28">
        <v>1.0</v>
      </c>
      <c r="B2" s="4" t="s">
        <v>47</v>
      </c>
      <c r="C2" s="6" t="str">
        <f>VLOOKUP(B2,Fields!A:C,2)</f>
        <v>Silvia</v>
      </c>
      <c r="D2" s="38">
        <v>2025.0</v>
      </c>
      <c r="E2" s="39">
        <v>46076.0</v>
      </c>
      <c r="F2" s="40">
        <v>30.0</v>
      </c>
      <c r="G2" s="40" t="s">
        <v>59</v>
      </c>
      <c r="H2" s="41">
        <v>45.15</v>
      </c>
      <c r="I2" s="42">
        <v>0.0</v>
      </c>
      <c r="J2" s="2"/>
      <c r="K2" s="2"/>
      <c r="L2" s="1" t="s">
        <v>65</v>
      </c>
      <c r="M2" s="1" t="s">
        <v>66</v>
      </c>
      <c r="N2" s="1" t="s">
        <v>56</v>
      </c>
      <c r="O2" s="1"/>
      <c r="P2" s="1"/>
      <c r="Q2" s="4"/>
      <c r="R2" s="1" t="s">
        <v>65</v>
      </c>
      <c r="S2" s="1" t="s">
        <v>66</v>
      </c>
      <c r="T2" s="1" t="s">
        <v>56</v>
      </c>
      <c r="U2" s="1"/>
      <c r="V2" s="1"/>
      <c r="W2" s="4"/>
      <c r="X2" s="4"/>
      <c r="Y2" s="4"/>
      <c r="Z2" s="4"/>
      <c r="AA2" s="4"/>
      <c r="AB2" s="4"/>
      <c r="AC2" s="4"/>
      <c r="AD2" s="4"/>
      <c r="AE2" s="4"/>
    </row>
    <row r="3" ht="15.75" customHeight="1">
      <c r="A3" s="28">
        <v>2.0</v>
      </c>
      <c r="B3" s="43" t="s">
        <v>49</v>
      </c>
      <c r="C3" s="6" t="str">
        <f>VLOOKUP(B3,Fields!A:C,2)</f>
        <v>Silvia</v>
      </c>
      <c r="D3" s="38">
        <v>2025.0</v>
      </c>
      <c r="E3" s="39">
        <v>46076.0</v>
      </c>
      <c r="F3" s="40">
        <v>30.0</v>
      </c>
      <c r="G3" s="40" t="s">
        <v>59</v>
      </c>
      <c r="H3" s="41">
        <v>34.6</v>
      </c>
      <c r="I3" s="42">
        <v>0.0</v>
      </c>
      <c r="J3" s="2"/>
      <c r="K3" s="2"/>
      <c r="L3" s="4">
        <f>AVERAGEIFS($H:$H,$B:$B,Fields!A2)</f>
        <v>45.15</v>
      </c>
      <c r="M3" s="4">
        <f>Fields!C2</f>
        <v>0.8</v>
      </c>
      <c r="N3" s="4">
        <f t="shared" ref="N3:N6" si="1">YEAR($E$2)</f>
        <v>2026</v>
      </c>
      <c r="O3" s="4">
        <f t="shared" ref="O3:O7" si="2">L3*M3</f>
        <v>36.12</v>
      </c>
      <c r="P3" s="4">
        <f>SUM(O3:O7)/SUM(M3:M7)</f>
        <v>40.65238095</v>
      </c>
      <c r="Q3" s="4"/>
      <c r="R3" s="4">
        <f>AVERAGEIFS($I:$I,$B:$B,Fields!A2)</f>
        <v>0</v>
      </c>
      <c r="S3" s="4">
        <f>Fields!C2</f>
        <v>0.8</v>
      </c>
      <c r="T3" s="44">
        <f t="shared" ref="T3:T6" si="3">YEAR($E$2)</f>
        <v>2026</v>
      </c>
      <c r="U3" s="4">
        <f t="shared" ref="U3:U6" si="4">R3*S3</f>
        <v>0</v>
      </c>
      <c r="V3" s="4">
        <f>SUM(U3:U6)/SUM(S3:S6)</f>
        <v>0</v>
      </c>
      <c r="W3" s="4"/>
      <c r="X3" s="4"/>
      <c r="Y3" s="4"/>
      <c r="Z3" s="4"/>
      <c r="AA3" s="4"/>
      <c r="AB3" s="4"/>
      <c r="AC3" s="4"/>
      <c r="AD3" s="4"/>
      <c r="AE3" s="4"/>
    </row>
    <row r="4" ht="15.75" customHeight="1">
      <c r="A4" s="28">
        <v>3.0</v>
      </c>
      <c r="B4" s="4" t="s">
        <v>50</v>
      </c>
      <c r="C4" s="6" t="str">
        <f>VLOOKUP(B4,Fields!A:C,2)</f>
        <v>Silvia</v>
      </c>
      <c r="D4" s="38">
        <v>2025.0</v>
      </c>
      <c r="E4" s="39">
        <v>46076.0</v>
      </c>
      <c r="F4" s="40">
        <v>30.0</v>
      </c>
      <c r="G4" s="40" t="s">
        <v>59</v>
      </c>
      <c r="H4" s="41">
        <v>35.45</v>
      </c>
      <c r="I4" s="42">
        <v>0.0</v>
      </c>
      <c r="J4" s="2"/>
      <c r="K4" s="2"/>
      <c r="L4" s="4">
        <f>AVERAGEIFS($H:$H,$B:$B,Fields!A3)</f>
        <v>34.6</v>
      </c>
      <c r="M4" s="4">
        <f>Fields!C3</f>
        <v>0.8</v>
      </c>
      <c r="N4" s="4">
        <f t="shared" si="1"/>
        <v>2026</v>
      </c>
      <c r="O4" s="4">
        <f t="shared" si="2"/>
        <v>27.68</v>
      </c>
      <c r="P4" s="4"/>
      <c r="Q4" s="4"/>
      <c r="R4" s="4">
        <f>AVERAGEIFS($I:$I,$B:$B,Fields!A3)</f>
        <v>0</v>
      </c>
      <c r="S4" s="4">
        <f>Fields!C3</f>
        <v>0.8</v>
      </c>
      <c r="T4" s="44">
        <f t="shared" si="3"/>
        <v>2026</v>
      </c>
      <c r="U4" s="4">
        <f t="shared" si="4"/>
        <v>0</v>
      </c>
      <c r="V4" s="4"/>
      <c r="W4" s="4"/>
      <c r="X4" s="4"/>
      <c r="Y4" s="4"/>
      <c r="Z4" s="4"/>
      <c r="AA4" s="4"/>
      <c r="AB4" s="4"/>
      <c r="AC4" s="4"/>
      <c r="AD4" s="4"/>
      <c r="AE4" s="4"/>
    </row>
    <row r="5" ht="15.75" customHeight="1">
      <c r="A5" s="28">
        <v>4.0</v>
      </c>
      <c r="B5" s="4" t="s">
        <v>51</v>
      </c>
      <c r="C5" s="6" t="str">
        <f>VLOOKUP(B5,Fields!A:C,2)</f>
        <v>Silvia</v>
      </c>
      <c r="D5" s="38">
        <v>2025.0</v>
      </c>
      <c r="E5" s="39">
        <v>46076.0</v>
      </c>
      <c r="F5" s="40">
        <v>30.0</v>
      </c>
      <c r="G5" s="40" t="s">
        <v>59</v>
      </c>
      <c r="H5" s="41">
        <v>39.599999999999994</v>
      </c>
      <c r="I5" s="42">
        <v>0.0</v>
      </c>
      <c r="J5" s="2"/>
      <c r="K5" s="2"/>
      <c r="L5" s="4">
        <f>AVERAGEIFS($H:$H,$B:$B,Fields!A4)</f>
        <v>35.45</v>
      </c>
      <c r="M5" s="4">
        <f>Fields!C4</f>
        <v>0.8</v>
      </c>
      <c r="N5" s="4">
        <f t="shared" si="1"/>
        <v>2026</v>
      </c>
      <c r="O5" s="4">
        <f t="shared" si="2"/>
        <v>28.36</v>
      </c>
      <c r="P5" s="4"/>
      <c r="Q5" s="4"/>
      <c r="R5" s="4">
        <f>AVERAGEIFS($I:$I,$B:$B,Fields!A4)</f>
        <v>0</v>
      </c>
      <c r="S5" s="4">
        <f>Fields!C4</f>
        <v>0.8</v>
      </c>
      <c r="T5" s="44">
        <f t="shared" si="3"/>
        <v>2026</v>
      </c>
      <c r="U5" s="4">
        <f t="shared" si="4"/>
        <v>0</v>
      </c>
      <c r="V5" s="4"/>
      <c r="W5" s="4"/>
      <c r="X5" s="4"/>
      <c r="Y5" s="4"/>
      <c r="Z5" s="4"/>
      <c r="AA5" s="4"/>
      <c r="AB5" s="4"/>
      <c r="AC5" s="4"/>
      <c r="AD5" s="4"/>
    </row>
    <row r="6" ht="15.75" customHeight="1">
      <c r="A6" s="28">
        <v>5.0</v>
      </c>
      <c r="B6" s="4" t="s">
        <v>52</v>
      </c>
      <c r="C6" s="6" t="str">
        <f>VLOOKUP(B6,Fields!A:C,2)</f>
        <v>Silvia</v>
      </c>
      <c r="D6" s="38">
        <v>2025.0</v>
      </c>
      <c r="E6" s="39">
        <v>46077.0</v>
      </c>
      <c r="F6" s="40">
        <v>30.0</v>
      </c>
      <c r="G6" s="40" t="s">
        <v>59</v>
      </c>
      <c r="H6" s="45">
        <v>46.9</v>
      </c>
      <c r="I6" s="4">
        <v>0.0</v>
      </c>
      <c r="J6" s="2"/>
      <c r="K6" s="2"/>
      <c r="L6" s="4">
        <f>AVERAGEIFS($H:$H,$B:$B,Fields!A5)</f>
        <v>39.6</v>
      </c>
      <c r="M6" s="4">
        <f>Fields!C5</f>
        <v>0.8</v>
      </c>
      <c r="N6" s="4">
        <f t="shared" si="1"/>
        <v>2026</v>
      </c>
      <c r="O6" s="4">
        <f t="shared" si="2"/>
        <v>31.68</v>
      </c>
      <c r="P6" s="4"/>
      <c r="Q6" s="4"/>
      <c r="R6" s="4">
        <f>AVERAGEIFS($I:$I,$B:$B,Fields!A5)</f>
        <v>0</v>
      </c>
      <c r="S6" s="4">
        <f>Fields!C5</f>
        <v>0.8</v>
      </c>
      <c r="T6" s="44">
        <f t="shared" si="3"/>
        <v>2026</v>
      </c>
      <c r="U6" s="4">
        <f t="shared" si="4"/>
        <v>0</v>
      </c>
      <c r="V6" s="4"/>
      <c r="W6" s="4"/>
      <c r="X6" s="4"/>
      <c r="Y6" s="4"/>
      <c r="Z6" s="4"/>
      <c r="AA6" s="4"/>
      <c r="AB6" s="4"/>
      <c r="AC6" s="4"/>
      <c r="AD6" s="4"/>
    </row>
    <row r="7" ht="15.75" customHeight="1">
      <c r="A7" s="28">
        <v>6.0</v>
      </c>
      <c r="B7" s="4"/>
      <c r="C7" s="6" t="str">
        <f>VLOOKUP(B7,Fields!A:C,2)</f>
        <v>#N/A</v>
      </c>
      <c r="D7" s="38">
        <f t="shared" ref="D7:D15" si="5">YEAR(E7)</f>
        <v>1899</v>
      </c>
      <c r="E7" s="46"/>
      <c r="F7" s="40"/>
      <c r="G7" s="41"/>
      <c r="H7" s="4"/>
      <c r="I7" s="4"/>
      <c r="J7" s="2"/>
      <c r="K7" s="2"/>
      <c r="L7" s="45">
        <v>46.9</v>
      </c>
      <c r="M7" s="4">
        <v>1.0</v>
      </c>
      <c r="N7" s="4">
        <v>2026.0</v>
      </c>
      <c r="O7" s="4">
        <f t="shared" si="2"/>
        <v>46.9</v>
      </c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</row>
    <row r="8" ht="15.75" customHeight="1">
      <c r="A8" s="28">
        <v>7.0</v>
      </c>
      <c r="B8" s="4"/>
      <c r="C8" s="6" t="str">
        <f>VLOOKUP(B8,Fields!A:C,2)</f>
        <v>#N/A</v>
      </c>
      <c r="D8" s="38">
        <f t="shared" si="5"/>
        <v>1899</v>
      </c>
      <c r="E8" s="46"/>
      <c r="F8" s="40"/>
      <c r="G8" s="41"/>
      <c r="H8" s="4"/>
      <c r="I8" s="4"/>
      <c r="J8" s="2"/>
      <c r="K8" s="2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</row>
    <row r="9" ht="15.75" customHeight="1">
      <c r="A9" s="28">
        <v>9.0</v>
      </c>
      <c r="B9" s="4"/>
      <c r="C9" s="6" t="str">
        <f>VLOOKUP(B9,Fields!A:C,2)</f>
        <v>#N/A</v>
      </c>
      <c r="D9" s="38">
        <f t="shared" si="5"/>
        <v>1899</v>
      </c>
      <c r="E9" s="46"/>
      <c r="F9" s="40"/>
      <c r="G9" s="41"/>
      <c r="H9" s="4"/>
      <c r="I9" s="4"/>
      <c r="J9" s="2"/>
      <c r="K9" s="2"/>
      <c r="L9" s="4"/>
      <c r="M9" s="4"/>
      <c r="N9" s="4"/>
      <c r="O9" s="4"/>
      <c r="P9" s="41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</row>
    <row r="10" ht="15.75" customHeight="1">
      <c r="A10" s="28">
        <v>10.0</v>
      </c>
      <c r="B10" s="4"/>
      <c r="C10" s="6" t="str">
        <f>VLOOKUP(B10,Fields!A:C,2)</f>
        <v>#N/A</v>
      </c>
      <c r="D10" s="38">
        <f t="shared" si="5"/>
        <v>1899</v>
      </c>
      <c r="E10" s="39"/>
      <c r="F10" s="40"/>
      <c r="G10" s="40"/>
      <c r="H10" s="41"/>
      <c r="I10" s="4"/>
      <c r="J10" s="2"/>
      <c r="K10" s="2"/>
      <c r="L10" s="4"/>
      <c r="M10" s="4"/>
      <c r="N10" s="4"/>
      <c r="O10" s="4"/>
      <c r="P10" s="41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ht="15.75" customHeight="1">
      <c r="A11" s="28">
        <v>11.0</v>
      </c>
      <c r="B11" s="4"/>
      <c r="C11" s="6" t="str">
        <f>VLOOKUP(B11,Fields!A:C,2)</f>
        <v>#N/A</v>
      </c>
      <c r="D11" s="38">
        <f t="shared" si="5"/>
        <v>1899</v>
      </c>
      <c r="E11" s="39"/>
      <c r="F11" s="40"/>
      <c r="G11" s="40"/>
      <c r="H11" s="41"/>
      <c r="I11" s="4"/>
      <c r="J11" s="2"/>
      <c r="K11" s="2"/>
      <c r="L11" s="4"/>
      <c r="M11" s="4"/>
      <c r="N11" s="4"/>
      <c r="O11" s="4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</row>
    <row r="12" ht="15.75" customHeight="1">
      <c r="A12" s="28">
        <v>12.0</v>
      </c>
      <c r="B12" s="4"/>
      <c r="C12" s="6" t="str">
        <f>VLOOKUP(B12,Fields!A:C,2)</f>
        <v>#N/A</v>
      </c>
      <c r="D12" s="38">
        <f t="shared" si="5"/>
        <v>1899</v>
      </c>
      <c r="E12" s="39"/>
      <c r="F12" s="40"/>
      <c r="G12" s="40"/>
      <c r="H12" s="41"/>
      <c r="I12" s="4"/>
      <c r="J12" s="2"/>
      <c r="K12" s="2"/>
      <c r="L12" s="4"/>
      <c r="M12" s="4"/>
      <c r="N12" s="4"/>
      <c r="O12" s="4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</row>
    <row r="13" ht="15.75" customHeight="1">
      <c r="A13" s="28">
        <v>13.0</v>
      </c>
      <c r="B13" s="4"/>
      <c r="C13" s="6" t="str">
        <f>VLOOKUP(B13,Fields!A:C,2)</f>
        <v>#N/A</v>
      </c>
      <c r="D13" s="38">
        <f t="shared" si="5"/>
        <v>1899</v>
      </c>
      <c r="E13" s="39"/>
      <c r="F13" s="40"/>
      <c r="G13" s="40"/>
      <c r="H13" s="41"/>
      <c r="I13" s="4"/>
      <c r="J13" s="2"/>
      <c r="K13" s="2"/>
      <c r="L13" s="4"/>
      <c r="M13" s="4"/>
      <c r="N13" s="4"/>
      <c r="O13" s="4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</row>
    <row r="14" ht="15.75" customHeight="1">
      <c r="A14" s="28">
        <v>14.0</v>
      </c>
      <c r="B14" s="4"/>
      <c r="C14" s="6" t="str">
        <f>VLOOKUP(B14,Fields!A:C,2)</f>
        <v>#N/A</v>
      </c>
      <c r="D14" s="38">
        <f t="shared" si="5"/>
        <v>1899</v>
      </c>
      <c r="E14" s="39"/>
      <c r="F14" s="40"/>
      <c r="G14" s="40"/>
      <c r="H14" s="41"/>
      <c r="I14" s="4"/>
      <c r="J14" s="2"/>
      <c r="K14" s="2"/>
      <c r="L14" s="4"/>
      <c r="M14" s="4"/>
      <c r="N14" s="4"/>
      <c r="O14" s="4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</row>
    <row r="15" ht="15.75" customHeight="1">
      <c r="A15" s="28">
        <v>15.0</v>
      </c>
      <c r="B15" s="4"/>
      <c r="C15" s="6" t="str">
        <f>VLOOKUP(B15,Fields!A:C,2)</f>
        <v>#N/A</v>
      </c>
      <c r="D15" s="38">
        <f t="shared" si="5"/>
        <v>1899</v>
      </c>
      <c r="E15" s="39"/>
      <c r="F15" s="40"/>
      <c r="G15" s="40"/>
      <c r="H15" s="41"/>
      <c r="I15" s="4"/>
      <c r="J15" s="2"/>
      <c r="K15" s="2"/>
      <c r="L15" s="4"/>
      <c r="M15" s="4"/>
      <c r="N15" s="4"/>
      <c r="O15" s="4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</row>
    <row r="16" ht="15.75" customHeight="1">
      <c r="A16" s="28"/>
      <c r="B16" s="4"/>
      <c r="C16" s="6"/>
      <c r="D16" s="38"/>
      <c r="E16" s="39"/>
      <c r="F16" s="40"/>
      <c r="G16" s="40"/>
      <c r="H16" s="41"/>
      <c r="I16" s="4"/>
      <c r="J16" s="2"/>
      <c r="K16" s="2"/>
      <c r="L16" s="4"/>
      <c r="M16" s="4"/>
      <c r="N16" s="4"/>
      <c r="O16" s="4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</row>
    <row r="17" ht="15.75" customHeight="1">
      <c r="A17" s="28"/>
      <c r="B17" s="4"/>
      <c r="C17" s="6"/>
      <c r="D17" s="38"/>
      <c r="E17" s="39"/>
      <c r="F17" s="40"/>
      <c r="G17" s="40"/>
      <c r="H17" s="41"/>
      <c r="I17" s="4"/>
      <c r="J17" s="2"/>
      <c r="K17" s="2"/>
      <c r="L17" s="4"/>
      <c r="M17" s="4"/>
      <c r="N17" s="4"/>
      <c r="O17" s="4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</row>
    <row r="18" ht="15.75" customHeight="1">
      <c r="A18" s="28"/>
      <c r="B18" s="4"/>
      <c r="C18" s="6"/>
      <c r="D18" s="38"/>
      <c r="E18" s="39"/>
      <c r="F18" s="40"/>
      <c r="G18" s="40"/>
      <c r="H18" s="41"/>
      <c r="I18" s="4"/>
      <c r="J18" s="2"/>
      <c r="K18" s="2"/>
      <c r="L18" s="4"/>
      <c r="M18" s="4"/>
      <c r="N18" s="4"/>
      <c r="O18" s="4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</row>
    <row r="19" ht="15.75" customHeight="1">
      <c r="A19" s="28"/>
      <c r="B19" s="4"/>
      <c r="C19" s="6"/>
      <c r="D19" s="38"/>
      <c r="E19" s="39"/>
      <c r="F19" s="40"/>
      <c r="G19" s="40"/>
      <c r="H19" s="41"/>
      <c r="I19" s="4"/>
      <c r="J19" s="2"/>
      <c r="K19" s="2"/>
      <c r="L19" s="4"/>
      <c r="M19" s="4"/>
      <c r="N19" s="4"/>
      <c r="O19" s="4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</row>
    <row r="20" ht="15.75" customHeight="1">
      <c r="A20" s="28"/>
      <c r="B20" s="4"/>
      <c r="C20" s="6"/>
      <c r="D20" s="38"/>
      <c r="E20" s="39"/>
      <c r="F20" s="40"/>
      <c r="G20" s="40"/>
      <c r="H20" s="41"/>
      <c r="I20" s="4"/>
      <c r="J20" s="2"/>
      <c r="K20" s="2"/>
      <c r="L20" s="4"/>
      <c r="M20" s="4"/>
      <c r="N20" s="4"/>
      <c r="O20" s="4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</row>
    <row r="21" ht="15.75" customHeight="1">
      <c r="A21" s="28"/>
      <c r="B21" s="4"/>
      <c r="C21" s="6"/>
      <c r="D21" s="38"/>
      <c r="E21" s="39"/>
      <c r="F21" s="40"/>
      <c r="G21" s="40"/>
      <c r="H21" s="41"/>
      <c r="I21" s="4"/>
      <c r="J21" s="2"/>
      <c r="K21" s="2"/>
      <c r="L21" s="4"/>
      <c r="M21" s="4"/>
      <c r="N21" s="4"/>
      <c r="O21" s="4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</row>
    <row r="22" ht="15.75" customHeight="1">
      <c r="A22" s="28"/>
      <c r="B22" s="4"/>
      <c r="C22" s="6"/>
      <c r="D22" s="38"/>
      <c r="E22" s="39"/>
      <c r="F22" s="40"/>
      <c r="G22" s="40"/>
      <c r="H22" s="41"/>
      <c r="I22" s="4"/>
      <c r="J22" s="2"/>
      <c r="K22" s="2"/>
      <c r="L22" s="4"/>
      <c r="M22" s="4"/>
      <c r="N22" s="4"/>
      <c r="O22" s="4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</row>
    <row r="23" ht="15.75" customHeight="1">
      <c r="A23" s="28"/>
      <c r="B23" s="4"/>
      <c r="C23" s="6"/>
      <c r="D23" s="38"/>
      <c r="E23" s="39"/>
      <c r="F23" s="40"/>
      <c r="G23" s="40"/>
      <c r="H23" s="41"/>
      <c r="I23" s="4"/>
      <c r="J23" s="2"/>
      <c r="K23" s="2"/>
      <c r="L23" s="4"/>
      <c r="M23" s="4"/>
      <c r="N23" s="4"/>
      <c r="O23" s="4"/>
      <c r="P23" s="4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</row>
    <row r="24" ht="15.75" customHeight="1">
      <c r="A24" s="28"/>
      <c r="B24" s="4"/>
      <c r="C24" s="6"/>
      <c r="D24" s="38"/>
      <c r="E24" s="39"/>
      <c r="F24" s="40"/>
      <c r="G24" s="40"/>
      <c r="H24" s="41"/>
      <c r="I24" s="4"/>
      <c r="J24" s="2"/>
      <c r="K24" s="2"/>
      <c r="L24" s="4"/>
      <c r="M24" s="4"/>
      <c r="N24" s="4"/>
      <c r="O24" s="4"/>
      <c r="P24" s="4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</row>
    <row r="25" ht="15.75" customHeight="1">
      <c r="A25" s="28"/>
      <c r="B25" s="4"/>
      <c r="C25" s="6"/>
      <c r="D25" s="38"/>
      <c r="E25" s="39"/>
      <c r="F25" s="40"/>
      <c r="G25" s="40"/>
      <c r="H25" s="4"/>
      <c r="I25" s="4"/>
      <c r="J25" s="2"/>
      <c r="K25" s="2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</row>
    <row r="26" ht="15.75" customHeight="1">
      <c r="A26" s="28"/>
      <c r="B26" s="4"/>
      <c r="C26" s="6"/>
      <c r="D26" s="38"/>
      <c r="E26" s="39"/>
      <c r="F26" s="40"/>
      <c r="G26" s="40"/>
      <c r="H26" s="4"/>
      <c r="I26" s="4"/>
      <c r="J26" s="2"/>
      <c r="K26" s="2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</row>
    <row r="27" ht="15.75" customHeight="1">
      <c r="A27" s="28"/>
      <c r="B27" s="4"/>
      <c r="C27" s="6"/>
      <c r="D27" s="38"/>
      <c r="E27" s="39"/>
      <c r="F27" s="40"/>
      <c r="G27" s="40"/>
      <c r="H27" s="4"/>
      <c r="I27" s="4"/>
      <c r="J27" s="2"/>
      <c r="K27" s="2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</row>
    <row r="28" ht="15.75" customHeight="1">
      <c r="A28" s="28"/>
      <c r="B28" s="4"/>
      <c r="C28" s="6"/>
      <c r="D28" s="38"/>
      <c r="E28" s="39"/>
      <c r="F28" s="40"/>
      <c r="G28" s="40"/>
      <c r="H28" s="4"/>
      <c r="I28" s="4"/>
      <c r="J28" s="2"/>
      <c r="K28" s="2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</row>
    <row r="29" ht="15.75" customHeight="1">
      <c r="A29" s="28"/>
      <c r="B29" s="4"/>
      <c r="C29" s="6"/>
      <c r="D29" s="38"/>
      <c r="E29" s="39"/>
      <c r="F29" s="40"/>
      <c r="G29" s="40"/>
      <c r="H29" s="4"/>
      <c r="I29" s="4"/>
      <c r="J29" s="2"/>
      <c r="K29" s="2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</row>
    <row r="30" ht="15.75" customHeight="1">
      <c r="A30" s="28"/>
      <c r="B30" s="4"/>
      <c r="C30" s="6"/>
      <c r="D30" s="38"/>
      <c r="E30" s="39"/>
      <c r="F30" s="40"/>
      <c r="G30" s="40"/>
      <c r="H30" s="4"/>
      <c r="I30" s="4"/>
      <c r="J30" s="2"/>
      <c r="K30" s="2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</row>
    <row r="31" ht="15.75" customHeight="1">
      <c r="A31" s="28"/>
      <c r="B31" s="4"/>
      <c r="C31" s="6"/>
      <c r="D31" s="38"/>
      <c r="E31" s="39"/>
      <c r="F31" s="40"/>
      <c r="G31" s="40"/>
      <c r="H31" s="4"/>
      <c r="I31" s="4"/>
      <c r="J31" s="2"/>
      <c r="K31" s="2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</row>
    <row r="32" ht="15.75" customHeight="1">
      <c r="A32" s="28"/>
      <c r="B32" s="4"/>
      <c r="C32" s="6"/>
      <c r="D32" s="38"/>
      <c r="E32" s="39"/>
      <c r="F32" s="40"/>
      <c r="G32" s="40"/>
      <c r="H32" s="4"/>
      <c r="I32" s="4"/>
      <c r="J32" s="2"/>
      <c r="K32" s="2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</row>
    <row r="33" ht="15.75" customHeight="1">
      <c r="A33" s="28"/>
      <c r="B33" s="4"/>
      <c r="C33" s="6"/>
      <c r="D33" s="38"/>
      <c r="E33" s="39"/>
      <c r="F33" s="40"/>
      <c r="G33" s="40"/>
      <c r="H33" s="4"/>
      <c r="I33" s="4"/>
      <c r="J33" s="2"/>
      <c r="K33" s="2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</row>
    <row r="34" ht="15.75" customHeight="1">
      <c r="A34" s="28"/>
      <c r="B34" s="4"/>
      <c r="C34" s="6"/>
      <c r="D34" s="38"/>
      <c r="E34" s="39"/>
      <c r="F34" s="40"/>
      <c r="G34" s="40"/>
      <c r="H34" s="4"/>
      <c r="I34" s="4"/>
      <c r="J34" s="2"/>
      <c r="K34" s="2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</row>
    <row r="35" ht="15.75" customHeight="1">
      <c r="A35" s="28"/>
      <c r="B35" s="4"/>
      <c r="C35" s="6"/>
      <c r="D35" s="38"/>
      <c r="E35" s="39"/>
      <c r="F35" s="40"/>
      <c r="G35" s="40"/>
      <c r="H35" s="4"/>
      <c r="I35" s="4"/>
      <c r="J35" s="2"/>
      <c r="K35" s="2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</row>
    <row r="36" ht="15.75" customHeight="1">
      <c r="A36" s="28"/>
      <c r="B36" s="4"/>
      <c r="C36" s="6"/>
      <c r="D36" s="38"/>
      <c r="E36" s="39"/>
      <c r="F36" s="40"/>
      <c r="G36" s="40"/>
      <c r="H36" s="4"/>
      <c r="I36" s="4"/>
      <c r="J36" s="2"/>
      <c r="K36" s="2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</row>
    <row r="37" ht="15.75" customHeight="1">
      <c r="A37" s="28"/>
      <c r="B37" s="4"/>
      <c r="C37" s="6"/>
      <c r="D37" s="38"/>
      <c r="E37" s="39"/>
      <c r="F37" s="40"/>
      <c r="G37" s="40"/>
      <c r="H37" s="4"/>
      <c r="I37" s="4"/>
      <c r="J37" s="2"/>
      <c r="K37" s="2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</row>
    <row r="38" ht="15.75" customHeight="1">
      <c r="A38" s="28"/>
      <c r="B38" s="4"/>
      <c r="C38" s="6"/>
      <c r="D38" s="38"/>
      <c r="E38" s="39"/>
      <c r="F38" s="40"/>
      <c r="G38" s="40"/>
      <c r="H38" s="4"/>
      <c r="I38" s="4"/>
      <c r="J38" s="2"/>
      <c r="K38" s="2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</row>
    <row r="39" ht="15.75" customHeight="1">
      <c r="A39" s="28"/>
      <c r="B39" s="4"/>
      <c r="C39" s="6"/>
      <c r="D39" s="38"/>
      <c r="E39" s="39"/>
      <c r="F39" s="40"/>
      <c r="G39" s="40"/>
      <c r="H39" s="4"/>
      <c r="I39" s="4"/>
      <c r="J39" s="2"/>
      <c r="K39" s="2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</row>
    <row r="40" ht="15.75" customHeight="1">
      <c r="A40" s="28"/>
      <c r="B40" s="4"/>
      <c r="C40" s="6"/>
      <c r="D40" s="38"/>
      <c r="E40" s="39"/>
      <c r="F40" s="40"/>
      <c r="G40" s="40"/>
      <c r="H40" s="4"/>
      <c r="I40" s="4"/>
      <c r="J40" s="2"/>
      <c r="K40" s="2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</row>
    <row r="41" ht="15.75" customHeight="1">
      <c r="A41" s="28"/>
      <c r="B41" s="4"/>
      <c r="C41" s="6"/>
      <c r="D41" s="38"/>
      <c r="E41" s="39"/>
      <c r="F41" s="40"/>
      <c r="G41" s="40"/>
      <c r="H41" s="4"/>
      <c r="I41" s="4"/>
      <c r="J41" s="2"/>
      <c r="K41" s="2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</row>
    <row r="42" ht="15.75" customHeight="1">
      <c r="A42" s="28"/>
      <c r="B42" s="4"/>
      <c r="C42" s="6"/>
      <c r="D42" s="38"/>
      <c r="E42" s="39"/>
      <c r="F42" s="40"/>
      <c r="G42" s="40"/>
      <c r="H42" s="4"/>
      <c r="I42" s="4"/>
      <c r="J42" s="2"/>
      <c r="K42" s="2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</row>
    <row r="43" ht="15.75" customHeight="1">
      <c r="A43" s="28"/>
      <c r="B43" s="4"/>
      <c r="C43" s="6"/>
      <c r="D43" s="38"/>
      <c r="E43" s="39"/>
      <c r="F43" s="40"/>
      <c r="G43" s="40"/>
      <c r="H43" s="4"/>
      <c r="I43" s="4"/>
      <c r="J43" s="2"/>
      <c r="K43" s="2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</row>
    <row r="44" ht="15.75" customHeight="1">
      <c r="A44" s="28"/>
      <c r="B44" s="4"/>
      <c r="C44" s="6"/>
      <c r="D44" s="38"/>
      <c r="E44" s="39"/>
      <c r="F44" s="40"/>
      <c r="G44" s="40"/>
      <c r="H44" s="4"/>
      <c r="I44" s="4"/>
      <c r="J44" s="2"/>
      <c r="K44" s="2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</row>
    <row r="45" ht="15.75" customHeight="1">
      <c r="A45" s="28"/>
      <c r="B45" s="4"/>
      <c r="C45" s="6"/>
      <c r="D45" s="38"/>
      <c r="E45" s="39"/>
      <c r="F45" s="40"/>
      <c r="G45" s="40"/>
      <c r="H45" s="4"/>
      <c r="I45" s="4"/>
      <c r="J45" s="2"/>
      <c r="K45" s="2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</row>
    <row r="46" ht="15.75" customHeight="1">
      <c r="A46" s="28"/>
      <c r="B46" s="4"/>
      <c r="C46" s="6"/>
      <c r="D46" s="38"/>
      <c r="E46" s="39"/>
      <c r="F46" s="40"/>
      <c r="G46" s="40"/>
      <c r="H46" s="4"/>
      <c r="I46" s="4"/>
      <c r="J46" s="2"/>
      <c r="K46" s="2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</row>
    <row r="47" ht="15.75" customHeight="1">
      <c r="A47" s="28"/>
      <c r="B47" s="4"/>
      <c r="C47" s="6"/>
      <c r="D47" s="38"/>
      <c r="E47" s="39"/>
      <c r="F47" s="40"/>
      <c r="G47" s="40"/>
      <c r="H47" s="4"/>
      <c r="I47" s="4"/>
      <c r="J47" s="2"/>
      <c r="K47" s="2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</row>
    <row r="48" ht="15.75" customHeight="1">
      <c r="A48" s="28"/>
      <c r="B48" s="4"/>
      <c r="C48" s="6"/>
      <c r="D48" s="38"/>
      <c r="E48" s="39"/>
      <c r="F48" s="40"/>
      <c r="G48" s="40"/>
      <c r="H48" s="4"/>
      <c r="I48" s="4"/>
      <c r="J48" s="2"/>
      <c r="K48" s="2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</row>
    <row r="49" ht="15.75" customHeight="1">
      <c r="A49" s="28"/>
      <c r="B49" s="4"/>
      <c r="C49" s="6"/>
      <c r="D49" s="38"/>
      <c r="E49" s="39"/>
      <c r="F49" s="40"/>
      <c r="G49" s="40"/>
      <c r="H49" s="4"/>
      <c r="I49" s="4"/>
      <c r="J49" s="2"/>
      <c r="K49" s="2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</row>
    <row r="50" ht="15.75" customHeight="1">
      <c r="A50" s="28"/>
      <c r="B50" s="4"/>
      <c r="C50" s="6"/>
      <c r="D50" s="38"/>
      <c r="E50" s="39"/>
      <c r="F50" s="40"/>
      <c r="G50" s="40"/>
      <c r="H50" s="4"/>
      <c r="I50" s="4"/>
      <c r="J50" s="2"/>
      <c r="K50" s="2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</row>
    <row r="51" ht="15.75" customHeight="1">
      <c r="A51" s="28"/>
      <c r="B51" s="4"/>
      <c r="C51" s="6"/>
      <c r="D51" s="38"/>
      <c r="E51" s="39"/>
      <c r="F51" s="40"/>
      <c r="G51" s="40"/>
      <c r="H51" s="4"/>
      <c r="I51" s="4"/>
      <c r="J51" s="2"/>
      <c r="K51" s="2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</row>
    <row r="52" ht="15.75" customHeight="1">
      <c r="A52" s="28"/>
      <c r="B52" s="4"/>
      <c r="C52" s="6"/>
      <c r="D52" s="38"/>
      <c r="E52" s="39"/>
      <c r="F52" s="40"/>
      <c r="G52" s="40"/>
      <c r="H52" s="4"/>
      <c r="I52" s="4"/>
      <c r="J52" s="2"/>
      <c r="K52" s="2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</row>
    <row r="53" ht="15.75" customHeight="1">
      <c r="A53" s="28"/>
      <c r="B53" s="4"/>
      <c r="C53" s="6"/>
      <c r="D53" s="38"/>
      <c r="E53" s="39"/>
      <c r="F53" s="40"/>
      <c r="G53" s="40"/>
      <c r="H53" s="4"/>
      <c r="I53" s="4"/>
      <c r="J53" s="2"/>
      <c r="K53" s="2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</row>
    <row r="54" ht="15.75" customHeight="1">
      <c r="A54" s="28"/>
      <c r="B54" s="4"/>
      <c r="C54" s="6"/>
      <c r="D54" s="38"/>
      <c r="E54" s="39"/>
      <c r="F54" s="40"/>
      <c r="G54" s="40"/>
      <c r="H54" s="4"/>
      <c r="I54" s="4"/>
      <c r="J54" s="2"/>
      <c r="K54" s="2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</row>
    <row r="55" ht="15.75" customHeight="1">
      <c r="A55" s="28"/>
      <c r="B55" s="4"/>
      <c r="C55" s="6"/>
      <c r="D55" s="38"/>
      <c r="E55" s="39"/>
      <c r="F55" s="40"/>
      <c r="G55" s="40"/>
      <c r="H55" s="4"/>
      <c r="I55" s="4"/>
      <c r="J55" s="2"/>
      <c r="K55" s="2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</row>
    <row r="56" ht="15.75" customHeight="1">
      <c r="A56" s="28"/>
      <c r="B56" s="4"/>
      <c r="C56" s="6"/>
      <c r="D56" s="38"/>
      <c r="E56" s="39"/>
      <c r="F56" s="40"/>
      <c r="G56" s="40"/>
      <c r="H56" s="4"/>
      <c r="I56" s="4"/>
      <c r="J56" s="2"/>
      <c r="K56" s="2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</row>
    <row r="57" ht="15.75" customHeight="1">
      <c r="A57" s="28"/>
      <c r="B57" s="4"/>
      <c r="C57" s="6"/>
      <c r="D57" s="38"/>
      <c r="E57" s="39"/>
      <c r="F57" s="40"/>
      <c r="G57" s="40"/>
      <c r="H57" s="4"/>
      <c r="I57" s="4"/>
      <c r="J57" s="2"/>
      <c r="K57" s="2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</row>
    <row r="58" ht="15.75" customHeight="1">
      <c r="A58" s="28"/>
      <c r="B58" s="4"/>
      <c r="C58" s="6"/>
      <c r="D58" s="38"/>
      <c r="E58" s="39"/>
      <c r="F58" s="40"/>
      <c r="G58" s="40"/>
      <c r="H58" s="4"/>
      <c r="I58" s="4"/>
      <c r="J58" s="2"/>
      <c r="K58" s="2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</row>
    <row r="59" ht="15.75" customHeight="1">
      <c r="A59" s="28"/>
      <c r="B59" s="4"/>
      <c r="C59" s="6"/>
      <c r="D59" s="38"/>
      <c r="E59" s="39"/>
      <c r="F59" s="40"/>
      <c r="G59" s="40"/>
      <c r="H59" s="4"/>
      <c r="I59" s="4"/>
      <c r="J59" s="2"/>
      <c r="K59" s="2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</row>
    <row r="60" ht="15.75" customHeight="1">
      <c r="A60" s="28"/>
      <c r="B60" s="4"/>
      <c r="C60" s="6"/>
      <c r="D60" s="38"/>
      <c r="E60" s="39"/>
      <c r="F60" s="40"/>
      <c r="G60" s="40"/>
      <c r="H60" s="4"/>
      <c r="I60" s="4"/>
      <c r="J60" s="2"/>
      <c r="K60" s="2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</row>
    <row r="61" ht="15.75" customHeight="1">
      <c r="A61" s="28"/>
      <c r="B61" s="4"/>
      <c r="C61" s="6"/>
      <c r="D61" s="38"/>
      <c r="E61" s="39"/>
      <c r="F61" s="40"/>
      <c r="G61" s="40"/>
      <c r="H61" s="4"/>
      <c r="I61" s="4"/>
      <c r="J61" s="2"/>
      <c r="K61" s="2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</row>
    <row r="62" ht="15.75" customHeight="1">
      <c r="A62" s="28"/>
      <c r="B62" s="4"/>
      <c r="C62" s="6"/>
      <c r="D62" s="38"/>
      <c r="E62" s="39"/>
      <c r="F62" s="40"/>
      <c r="G62" s="40"/>
      <c r="H62" s="4"/>
      <c r="I62" s="4"/>
      <c r="J62" s="2"/>
      <c r="K62" s="2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</row>
    <row r="63" ht="15.75" customHeight="1">
      <c r="A63" s="28"/>
      <c r="B63" s="4"/>
      <c r="C63" s="6"/>
      <c r="D63" s="38"/>
      <c r="E63" s="39"/>
      <c r="F63" s="40"/>
      <c r="G63" s="40"/>
      <c r="H63" s="4"/>
      <c r="I63" s="4"/>
      <c r="J63" s="2"/>
      <c r="K63" s="2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</row>
    <row r="64" ht="15.75" customHeight="1">
      <c r="A64" s="28"/>
      <c r="B64" s="4"/>
      <c r="C64" s="6"/>
      <c r="D64" s="38"/>
      <c r="E64" s="39"/>
      <c r="F64" s="40"/>
      <c r="G64" s="40"/>
      <c r="H64" s="4"/>
      <c r="I64" s="4"/>
      <c r="J64" s="2"/>
      <c r="K64" s="2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</row>
    <row r="65" ht="15.75" customHeight="1">
      <c r="A65" s="28"/>
      <c r="B65" s="4"/>
      <c r="C65" s="6"/>
      <c r="D65" s="38"/>
      <c r="E65" s="39"/>
      <c r="F65" s="40"/>
      <c r="G65" s="40"/>
      <c r="H65" s="4"/>
      <c r="I65" s="4"/>
      <c r="J65" s="2"/>
      <c r="K65" s="2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</row>
    <row r="66" ht="15.75" customHeight="1">
      <c r="A66" s="28"/>
      <c r="B66" s="4"/>
      <c r="C66" s="6"/>
      <c r="D66" s="38"/>
      <c r="E66" s="39"/>
      <c r="F66" s="40"/>
      <c r="G66" s="40"/>
      <c r="H66" s="4"/>
      <c r="I66" s="4"/>
      <c r="J66" s="2"/>
      <c r="K66" s="2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</row>
    <row r="67" ht="15.75" customHeight="1">
      <c r="A67" s="28"/>
      <c r="B67" s="4"/>
      <c r="C67" s="6"/>
      <c r="D67" s="38"/>
      <c r="E67" s="39"/>
      <c r="F67" s="40"/>
      <c r="G67" s="40"/>
      <c r="H67" s="40"/>
      <c r="I67" s="4"/>
      <c r="J67" s="2"/>
      <c r="K67" s="2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</row>
    <row r="68" ht="15.75" customHeight="1">
      <c r="A68" s="28"/>
      <c r="B68" s="4"/>
      <c r="C68" s="6"/>
      <c r="D68" s="38"/>
      <c r="E68" s="39"/>
      <c r="F68" s="40"/>
      <c r="G68" s="40"/>
      <c r="H68" s="40"/>
      <c r="I68" s="4"/>
      <c r="J68" s="2"/>
      <c r="K68" s="2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</row>
    <row r="69" ht="15.75" customHeight="1">
      <c r="A69" s="28"/>
      <c r="B69" s="4"/>
      <c r="C69" s="6"/>
      <c r="D69" s="38"/>
      <c r="E69" s="39"/>
      <c r="F69" s="40"/>
      <c r="G69" s="40"/>
      <c r="H69" s="40"/>
      <c r="I69" s="4"/>
      <c r="J69" s="2"/>
      <c r="K69" s="2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</row>
    <row r="70" ht="15.75" customHeight="1">
      <c r="A70" s="28"/>
      <c r="B70" s="4"/>
      <c r="C70" s="6"/>
      <c r="D70" s="38"/>
      <c r="E70" s="39"/>
      <c r="F70" s="40"/>
      <c r="G70" s="40"/>
      <c r="H70" s="40"/>
      <c r="I70" s="40"/>
      <c r="J70" s="2"/>
      <c r="K70" s="2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</row>
    <row r="71" ht="15.75" customHeight="1">
      <c r="A71" s="28"/>
      <c r="B71" s="4"/>
      <c r="C71" s="6"/>
      <c r="D71" s="38"/>
      <c r="E71" s="39"/>
      <c r="F71" s="40"/>
      <c r="G71" s="40"/>
      <c r="H71" s="40"/>
      <c r="I71" s="40"/>
      <c r="J71" s="2"/>
      <c r="K71" s="2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</row>
    <row r="72" ht="15.75" customHeight="1">
      <c r="A72" s="28"/>
      <c r="B72" s="4"/>
      <c r="C72" s="6"/>
      <c r="D72" s="38"/>
      <c r="E72" s="39"/>
      <c r="F72" s="40"/>
      <c r="G72" s="40"/>
      <c r="H72" s="40"/>
      <c r="I72" s="40"/>
      <c r="J72" s="2"/>
      <c r="K72" s="2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</row>
    <row r="73" ht="15.75" customHeight="1">
      <c r="A73" s="28"/>
      <c r="B73" s="4"/>
      <c r="C73" s="6"/>
      <c r="D73" s="38"/>
      <c r="E73" s="39"/>
      <c r="F73" s="40"/>
      <c r="G73" s="40"/>
      <c r="H73" s="40"/>
      <c r="I73" s="40"/>
      <c r="J73" s="2"/>
      <c r="K73" s="2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</row>
    <row r="74" ht="15.75" customHeight="1">
      <c r="A74" s="28"/>
      <c r="B74" s="4"/>
      <c r="C74" s="6"/>
      <c r="D74" s="38"/>
      <c r="E74" s="39"/>
      <c r="F74" s="40"/>
      <c r="G74" s="40"/>
      <c r="H74" s="40"/>
      <c r="I74" s="40"/>
      <c r="J74" s="2"/>
      <c r="K74" s="2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</row>
    <row r="75" ht="15.75" customHeight="1">
      <c r="A75" s="28"/>
      <c r="B75" s="4"/>
      <c r="C75" s="6"/>
      <c r="D75" s="38"/>
      <c r="E75" s="39"/>
      <c r="F75" s="40"/>
      <c r="G75" s="40"/>
      <c r="H75" s="40"/>
      <c r="I75" s="40"/>
      <c r="J75" s="2"/>
      <c r="K75" s="2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</row>
    <row r="76" ht="15.75" customHeight="1">
      <c r="A76" s="28"/>
      <c r="B76" s="4"/>
      <c r="C76" s="6"/>
      <c r="D76" s="38"/>
      <c r="E76" s="39"/>
      <c r="F76" s="40"/>
      <c r="G76" s="40"/>
      <c r="H76" s="40"/>
      <c r="I76" s="40"/>
      <c r="J76" s="2"/>
      <c r="K76" s="2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</row>
    <row r="77" ht="15.75" customHeight="1">
      <c r="A77" s="28"/>
      <c r="B77" s="4"/>
      <c r="C77" s="6"/>
      <c r="D77" s="38"/>
      <c r="E77" s="39"/>
      <c r="F77" s="40"/>
      <c r="G77" s="40"/>
      <c r="H77" s="40"/>
      <c r="I77" s="40"/>
      <c r="J77" s="2"/>
      <c r="K77" s="2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</row>
    <row r="78" ht="15.75" customHeight="1">
      <c r="A78" s="28"/>
      <c r="B78" s="4"/>
      <c r="C78" s="6"/>
      <c r="D78" s="38"/>
      <c r="E78" s="39"/>
      <c r="F78" s="40"/>
      <c r="G78" s="40"/>
      <c r="H78" s="40"/>
      <c r="I78" s="40"/>
      <c r="J78" s="2"/>
      <c r="K78" s="2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</row>
    <row r="79" ht="15.75" customHeight="1">
      <c r="A79" s="28"/>
      <c r="B79" s="4"/>
      <c r="C79" s="6"/>
      <c r="D79" s="38"/>
      <c r="E79" s="39"/>
      <c r="F79" s="40"/>
      <c r="G79" s="40"/>
      <c r="H79" s="40"/>
      <c r="I79" s="40"/>
      <c r="J79" s="2"/>
      <c r="K79" s="2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</row>
    <row r="80" ht="15.75" customHeight="1">
      <c r="A80" s="28"/>
      <c r="B80" s="4"/>
      <c r="C80" s="6"/>
      <c r="D80" s="38"/>
      <c r="E80" s="39"/>
      <c r="F80" s="40"/>
      <c r="G80" s="40"/>
      <c r="H80" s="40"/>
      <c r="I80" s="40"/>
      <c r="J80" s="2"/>
      <c r="K80" s="2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</row>
    <row r="81" ht="15.75" customHeight="1">
      <c r="A81" s="28"/>
      <c r="B81" s="4"/>
      <c r="C81" s="6"/>
      <c r="D81" s="38"/>
      <c r="E81" s="39"/>
      <c r="F81" s="40"/>
      <c r="G81" s="40"/>
      <c r="H81" s="40"/>
      <c r="I81" s="40"/>
      <c r="J81" s="2"/>
      <c r="K81" s="2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</row>
    <row r="82" ht="15.75" customHeight="1">
      <c r="A82" s="28"/>
      <c r="B82" s="4"/>
      <c r="C82" s="6"/>
      <c r="D82" s="38"/>
      <c r="E82" s="39"/>
      <c r="F82" s="40"/>
      <c r="G82" s="40"/>
      <c r="H82" s="40"/>
      <c r="I82" s="40"/>
      <c r="J82" s="2"/>
      <c r="K82" s="2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</row>
    <row r="83" ht="15.75" customHeight="1">
      <c r="A83" s="28"/>
      <c r="B83" s="4"/>
      <c r="C83" s="6"/>
      <c r="D83" s="38"/>
      <c r="E83" s="39"/>
      <c r="F83" s="40"/>
      <c r="G83" s="40"/>
      <c r="H83" s="40"/>
      <c r="I83" s="40"/>
      <c r="J83" s="2"/>
      <c r="K83" s="2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</row>
    <row r="84" ht="15.75" customHeight="1">
      <c r="A84" s="28"/>
      <c r="B84" s="4"/>
      <c r="C84" s="6"/>
      <c r="D84" s="38"/>
      <c r="E84" s="39"/>
      <c r="F84" s="40"/>
      <c r="G84" s="40"/>
      <c r="H84" s="40"/>
      <c r="I84" s="40"/>
      <c r="J84" s="2"/>
      <c r="K84" s="2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</row>
    <row r="85" ht="15.75" customHeight="1">
      <c r="A85" s="28"/>
      <c r="B85" s="4"/>
      <c r="C85" s="6"/>
      <c r="D85" s="38"/>
      <c r="E85" s="39"/>
      <c r="F85" s="40"/>
      <c r="G85" s="40"/>
      <c r="H85" s="40"/>
      <c r="I85" s="40"/>
      <c r="J85" s="2"/>
      <c r="K85" s="2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</row>
    <row r="86" ht="15.75" customHeight="1">
      <c r="A86" s="28"/>
      <c r="B86" s="4"/>
      <c r="C86" s="6"/>
      <c r="D86" s="38"/>
      <c r="E86" s="39"/>
      <c r="F86" s="40"/>
      <c r="G86" s="40"/>
      <c r="H86" s="40"/>
      <c r="I86" s="40"/>
      <c r="J86" s="2"/>
      <c r="K86" s="2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</row>
    <row r="87" ht="15.75" customHeight="1">
      <c r="A87" s="28"/>
      <c r="B87" s="4"/>
      <c r="C87" s="6"/>
      <c r="D87" s="38"/>
      <c r="E87" s="39"/>
      <c r="F87" s="40"/>
      <c r="G87" s="40"/>
      <c r="H87" s="40"/>
      <c r="I87" s="40"/>
      <c r="J87" s="2"/>
      <c r="K87" s="2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</row>
    <row r="88" ht="15.75" customHeight="1">
      <c r="A88" s="28"/>
      <c r="B88" s="4"/>
      <c r="C88" s="6"/>
      <c r="D88" s="38"/>
      <c r="E88" s="39"/>
      <c r="F88" s="40"/>
      <c r="G88" s="40"/>
      <c r="H88" s="40"/>
      <c r="I88" s="40"/>
      <c r="J88" s="2"/>
      <c r="K88" s="2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</row>
    <row r="89" ht="15.75" customHeight="1">
      <c r="A89" s="28"/>
      <c r="B89" s="4"/>
      <c r="C89" s="6"/>
      <c r="D89" s="38"/>
      <c r="E89" s="39"/>
      <c r="F89" s="40"/>
      <c r="G89" s="40"/>
      <c r="H89" s="40"/>
      <c r="I89" s="40"/>
      <c r="J89" s="2"/>
      <c r="K89" s="2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</row>
    <row r="90" ht="15.75" customHeight="1">
      <c r="A90" s="28"/>
      <c r="B90" s="4"/>
      <c r="C90" s="6"/>
      <c r="D90" s="38"/>
      <c r="E90" s="39"/>
      <c r="F90" s="40"/>
      <c r="G90" s="40"/>
      <c r="H90" s="40"/>
      <c r="I90" s="40"/>
      <c r="J90" s="2"/>
      <c r="K90" s="2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</row>
    <row r="91" ht="15.75" customHeight="1">
      <c r="A91" s="28"/>
      <c r="B91" s="4"/>
      <c r="C91" s="6"/>
      <c r="D91" s="38"/>
      <c r="E91" s="39"/>
      <c r="F91" s="40"/>
      <c r="G91" s="40"/>
      <c r="H91" s="40"/>
      <c r="I91" s="40"/>
      <c r="J91" s="2"/>
      <c r="K91" s="2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</row>
    <row r="92" ht="15.75" customHeight="1">
      <c r="A92" s="28"/>
      <c r="B92" s="4"/>
      <c r="C92" s="6"/>
      <c r="D92" s="38"/>
      <c r="E92" s="39"/>
      <c r="F92" s="40"/>
      <c r="G92" s="40"/>
      <c r="H92" s="40"/>
      <c r="I92" s="40"/>
      <c r="J92" s="2"/>
      <c r="K92" s="2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</row>
    <row r="93" ht="15.75" customHeight="1">
      <c r="A93" s="28"/>
      <c r="B93" s="4"/>
      <c r="C93" s="6"/>
      <c r="D93" s="38"/>
      <c r="E93" s="39"/>
      <c r="F93" s="40"/>
      <c r="G93" s="40"/>
      <c r="H93" s="40"/>
      <c r="I93" s="40"/>
      <c r="J93" s="2"/>
      <c r="K93" s="2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</row>
    <row r="94" ht="15.75" customHeight="1">
      <c r="A94" s="28"/>
      <c r="B94" s="4"/>
      <c r="C94" s="6"/>
      <c r="D94" s="38"/>
      <c r="E94" s="39"/>
      <c r="F94" s="40"/>
      <c r="G94" s="40"/>
      <c r="H94" s="40"/>
      <c r="I94" s="40"/>
      <c r="J94" s="2"/>
      <c r="K94" s="2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</row>
    <row r="95" ht="15.75" customHeight="1">
      <c r="A95" s="28"/>
      <c r="B95" s="4"/>
      <c r="C95" s="6"/>
      <c r="D95" s="38"/>
      <c r="E95" s="39"/>
      <c r="F95" s="40"/>
      <c r="G95" s="40"/>
      <c r="H95" s="40"/>
      <c r="I95" s="40"/>
      <c r="J95" s="2"/>
      <c r="K95" s="2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</row>
    <row r="96" ht="15.75" customHeight="1">
      <c r="A96" s="28"/>
      <c r="B96" s="4"/>
      <c r="C96" s="6"/>
      <c r="D96" s="38"/>
      <c r="E96" s="39"/>
      <c r="F96" s="40"/>
      <c r="G96" s="40"/>
      <c r="H96" s="40"/>
      <c r="I96" s="40"/>
      <c r="J96" s="2"/>
      <c r="K96" s="2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</row>
    <row r="97" ht="15.75" customHeight="1">
      <c r="A97" s="28"/>
      <c r="B97" s="4"/>
      <c r="C97" s="6"/>
      <c r="D97" s="38"/>
      <c r="E97" s="39"/>
      <c r="F97" s="40"/>
      <c r="G97" s="40"/>
      <c r="H97" s="40"/>
      <c r="I97" s="40"/>
      <c r="J97" s="2"/>
      <c r="K97" s="2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</row>
    <row r="98" ht="15.75" customHeight="1">
      <c r="A98" s="28"/>
      <c r="B98" s="4"/>
      <c r="C98" s="6"/>
      <c r="D98" s="38"/>
      <c r="E98" s="39"/>
      <c r="F98" s="40"/>
      <c r="G98" s="40"/>
      <c r="H98" s="40"/>
      <c r="I98" s="40"/>
      <c r="J98" s="2"/>
      <c r="K98" s="2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</row>
    <row r="99" ht="15.75" customHeight="1">
      <c r="A99" s="28"/>
      <c r="B99" s="4"/>
      <c r="C99" s="6"/>
      <c r="D99" s="38"/>
      <c r="E99" s="39"/>
      <c r="F99" s="40"/>
      <c r="G99" s="40"/>
      <c r="H99" s="40"/>
      <c r="I99" s="40"/>
      <c r="J99" s="2"/>
      <c r="K99" s="2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</row>
    <row r="100" ht="15.75" customHeight="1">
      <c r="A100" s="28"/>
      <c r="B100" s="4"/>
      <c r="C100" s="6"/>
      <c r="D100" s="38"/>
      <c r="E100" s="39"/>
      <c r="F100" s="40"/>
      <c r="G100" s="40"/>
      <c r="H100" s="40"/>
      <c r="I100" s="40"/>
      <c r="J100" s="2"/>
      <c r="K100" s="2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</row>
    <row r="101" ht="15.75" customHeight="1">
      <c r="A101" s="28"/>
      <c r="B101" s="4"/>
      <c r="C101" s="6"/>
      <c r="D101" s="38"/>
      <c r="E101" s="39"/>
      <c r="F101" s="40"/>
      <c r="G101" s="40"/>
      <c r="H101" s="40"/>
      <c r="I101" s="40"/>
      <c r="J101" s="2"/>
      <c r="K101" s="2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</row>
    <row r="102" ht="15.75" customHeight="1">
      <c r="A102" s="28"/>
      <c r="B102" s="4"/>
      <c r="C102" s="6"/>
      <c r="D102" s="38"/>
      <c r="E102" s="39"/>
      <c r="F102" s="40"/>
      <c r="G102" s="40"/>
      <c r="H102" s="40"/>
      <c r="I102" s="40"/>
      <c r="J102" s="2"/>
      <c r="K102" s="2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</row>
    <row r="103" ht="15.75" customHeight="1">
      <c r="A103" s="28"/>
      <c r="B103" s="4"/>
      <c r="C103" s="6"/>
      <c r="D103" s="38"/>
      <c r="E103" s="39"/>
      <c r="F103" s="40"/>
      <c r="G103" s="40"/>
      <c r="H103" s="40"/>
      <c r="I103" s="40"/>
      <c r="J103" s="2"/>
      <c r="K103" s="2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</row>
    <row r="104" ht="15.75" customHeight="1">
      <c r="A104" s="28"/>
      <c r="B104" s="4"/>
      <c r="C104" s="6"/>
      <c r="D104" s="38"/>
      <c r="E104" s="39"/>
      <c r="F104" s="40"/>
      <c r="G104" s="40"/>
      <c r="H104" s="40"/>
      <c r="I104" s="40"/>
      <c r="J104" s="2"/>
      <c r="K104" s="2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</row>
    <row r="105" ht="15.75" customHeight="1">
      <c r="A105" s="28"/>
      <c r="B105" s="4"/>
      <c r="C105" s="6"/>
      <c r="D105" s="38"/>
      <c r="E105" s="39"/>
      <c r="F105" s="40"/>
      <c r="G105" s="40"/>
      <c r="H105" s="40"/>
      <c r="I105" s="40"/>
      <c r="J105" s="2"/>
      <c r="K105" s="2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</row>
    <row r="106" ht="15.75" customHeight="1">
      <c r="A106" s="28"/>
      <c r="B106" s="4"/>
      <c r="C106" s="6"/>
      <c r="D106" s="38"/>
      <c r="E106" s="39"/>
      <c r="F106" s="40"/>
      <c r="G106" s="40"/>
      <c r="H106" s="40"/>
      <c r="I106" s="40"/>
      <c r="J106" s="2"/>
      <c r="K106" s="2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</row>
    <row r="107" ht="15.75" customHeight="1">
      <c r="A107" s="28"/>
      <c r="B107" s="4"/>
      <c r="C107" s="6"/>
      <c r="D107" s="38"/>
      <c r="E107" s="39"/>
      <c r="F107" s="40"/>
      <c r="G107" s="40"/>
      <c r="H107" s="40"/>
      <c r="I107" s="40"/>
      <c r="J107" s="2"/>
      <c r="K107" s="2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</row>
    <row r="108" ht="15.75" customHeight="1">
      <c r="A108" s="28"/>
      <c r="B108" s="4"/>
      <c r="C108" s="6"/>
      <c r="D108" s="38"/>
      <c r="E108" s="39"/>
      <c r="F108" s="40"/>
      <c r="G108" s="40"/>
      <c r="H108" s="40"/>
      <c r="I108" s="40"/>
      <c r="J108" s="2"/>
      <c r="K108" s="2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</row>
    <row r="109" ht="15.75" customHeight="1">
      <c r="A109" s="28"/>
      <c r="B109" s="4"/>
      <c r="C109" s="6"/>
      <c r="D109" s="38"/>
      <c r="E109" s="39"/>
      <c r="F109" s="40"/>
      <c r="G109" s="40"/>
      <c r="H109" s="40"/>
      <c r="I109" s="40"/>
      <c r="J109" s="2"/>
      <c r="K109" s="2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</row>
    <row r="110" ht="15.75" customHeight="1">
      <c r="A110" s="28"/>
      <c r="B110" s="4"/>
      <c r="C110" s="6"/>
      <c r="D110" s="38"/>
      <c r="E110" s="39"/>
      <c r="F110" s="40"/>
      <c r="G110" s="40"/>
      <c r="H110" s="40"/>
      <c r="I110" s="40"/>
      <c r="J110" s="2"/>
      <c r="K110" s="2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</row>
    <row r="111" ht="15.75" customHeight="1">
      <c r="A111" s="28"/>
      <c r="B111" s="4"/>
      <c r="C111" s="6"/>
      <c r="D111" s="38"/>
      <c r="E111" s="39"/>
      <c r="F111" s="40"/>
      <c r="G111" s="40"/>
      <c r="H111" s="40"/>
      <c r="I111" s="40"/>
      <c r="J111" s="2"/>
      <c r="K111" s="2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</row>
    <row r="112" ht="15.75" customHeight="1">
      <c r="A112" s="28"/>
      <c r="B112" s="4"/>
      <c r="C112" s="6"/>
      <c r="D112" s="38"/>
      <c r="E112" s="39"/>
      <c r="F112" s="40"/>
      <c r="G112" s="40"/>
      <c r="H112" s="40"/>
      <c r="I112" s="40"/>
      <c r="J112" s="2"/>
      <c r="K112" s="2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</row>
    <row r="113" ht="15.75" customHeight="1">
      <c r="A113" s="28"/>
      <c r="B113" s="4"/>
      <c r="C113" s="6"/>
      <c r="D113" s="38"/>
      <c r="E113" s="39"/>
      <c r="F113" s="40"/>
      <c r="G113" s="40"/>
      <c r="H113" s="40"/>
      <c r="I113" s="40"/>
      <c r="J113" s="2"/>
      <c r="K113" s="2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</row>
    <row r="114" ht="15.75" customHeight="1">
      <c r="A114" s="28"/>
      <c r="B114" s="4"/>
      <c r="C114" s="6"/>
      <c r="D114" s="38"/>
      <c r="E114" s="39"/>
      <c r="F114" s="40"/>
      <c r="G114" s="40"/>
      <c r="H114" s="40"/>
      <c r="I114" s="40"/>
      <c r="J114" s="2"/>
      <c r="K114" s="2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</row>
    <row r="115" ht="15.75" customHeight="1">
      <c r="A115" s="28"/>
      <c r="B115" s="4"/>
      <c r="C115" s="6"/>
      <c r="D115" s="38"/>
      <c r="E115" s="39"/>
      <c r="F115" s="40"/>
      <c r="G115" s="40"/>
      <c r="H115" s="40"/>
      <c r="I115" s="40"/>
      <c r="J115" s="2"/>
      <c r="K115" s="2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</row>
    <row r="116" ht="15.75" customHeight="1">
      <c r="A116" s="28"/>
      <c r="B116" s="4"/>
      <c r="C116" s="6"/>
      <c r="D116" s="38"/>
      <c r="E116" s="39"/>
      <c r="F116" s="40"/>
      <c r="G116" s="40"/>
      <c r="H116" s="40"/>
      <c r="I116" s="40"/>
      <c r="J116" s="2"/>
      <c r="K116" s="2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</row>
    <row r="117" ht="15.75" customHeight="1">
      <c r="A117" s="28"/>
      <c r="B117" s="4"/>
      <c r="C117" s="6"/>
      <c r="D117" s="38"/>
      <c r="E117" s="39"/>
      <c r="F117" s="40"/>
      <c r="G117" s="40"/>
      <c r="H117" s="40"/>
      <c r="I117" s="40"/>
      <c r="J117" s="2"/>
      <c r="K117" s="2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</row>
    <row r="118" ht="15.75" customHeight="1">
      <c r="A118" s="28"/>
      <c r="B118" s="4"/>
      <c r="C118" s="6"/>
      <c r="D118" s="38"/>
      <c r="E118" s="39"/>
      <c r="F118" s="40"/>
      <c r="G118" s="40"/>
      <c r="H118" s="40"/>
      <c r="I118" s="40"/>
      <c r="J118" s="2"/>
      <c r="K118" s="2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</row>
    <row r="119" ht="15.75" customHeight="1">
      <c r="A119" s="28"/>
      <c r="B119" s="4"/>
      <c r="C119" s="6"/>
      <c r="D119" s="38"/>
      <c r="E119" s="39"/>
      <c r="F119" s="40"/>
      <c r="G119" s="40"/>
      <c r="H119" s="40"/>
      <c r="I119" s="40"/>
      <c r="J119" s="2"/>
      <c r="K119" s="2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</row>
    <row r="120" ht="15.75" customHeight="1">
      <c r="A120" s="28"/>
      <c r="B120" s="4"/>
      <c r="C120" s="6"/>
      <c r="D120" s="38"/>
      <c r="E120" s="39"/>
      <c r="F120" s="40"/>
      <c r="G120" s="40"/>
      <c r="H120" s="40"/>
      <c r="I120" s="40"/>
      <c r="J120" s="2"/>
      <c r="K120" s="2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</row>
    <row r="121" ht="15.75" customHeight="1">
      <c r="A121" s="28"/>
      <c r="B121" s="4"/>
      <c r="C121" s="6"/>
      <c r="D121" s="38"/>
      <c r="E121" s="39"/>
      <c r="F121" s="40"/>
      <c r="G121" s="40"/>
      <c r="H121" s="40"/>
      <c r="I121" s="40"/>
      <c r="J121" s="2"/>
      <c r="K121" s="2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</row>
    <row r="122" ht="15.75" customHeight="1">
      <c r="A122" s="28"/>
      <c r="B122" s="4"/>
      <c r="C122" s="6"/>
      <c r="D122" s="38"/>
      <c r="E122" s="39"/>
      <c r="F122" s="40"/>
      <c r="G122" s="40"/>
      <c r="H122" s="40"/>
      <c r="I122" s="40"/>
      <c r="J122" s="2"/>
      <c r="K122" s="2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</row>
    <row r="123" ht="15.75" customHeight="1">
      <c r="A123" s="28"/>
      <c r="B123" s="4"/>
      <c r="C123" s="6"/>
      <c r="D123" s="38"/>
      <c r="E123" s="39"/>
      <c r="F123" s="40"/>
      <c r="G123" s="40"/>
      <c r="H123" s="40"/>
      <c r="I123" s="40"/>
      <c r="J123" s="2"/>
      <c r="K123" s="2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</row>
    <row r="124" ht="15.75" customHeight="1">
      <c r="A124" s="28"/>
      <c r="B124" s="4"/>
      <c r="C124" s="6"/>
      <c r="D124" s="38"/>
      <c r="E124" s="39"/>
      <c r="F124" s="40"/>
      <c r="G124" s="40"/>
      <c r="H124" s="40"/>
      <c r="I124" s="40"/>
      <c r="J124" s="2"/>
      <c r="K124" s="2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</row>
    <row r="125" ht="15.75" customHeight="1">
      <c r="A125" s="28"/>
      <c r="B125" s="4"/>
      <c r="C125" s="6"/>
      <c r="D125" s="38"/>
      <c r="E125" s="39"/>
      <c r="F125" s="40"/>
      <c r="G125" s="40"/>
      <c r="H125" s="40"/>
      <c r="I125" s="40"/>
      <c r="J125" s="2"/>
      <c r="K125" s="2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</row>
    <row r="126" ht="15.75" customHeight="1">
      <c r="A126" s="28"/>
      <c r="B126" s="4"/>
      <c r="C126" s="6"/>
      <c r="D126" s="38"/>
      <c r="E126" s="39"/>
      <c r="F126" s="40"/>
      <c r="G126" s="40"/>
      <c r="H126" s="40"/>
      <c r="I126" s="40"/>
      <c r="J126" s="2"/>
      <c r="K126" s="2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</row>
    <row r="127" ht="15.75" customHeight="1">
      <c r="A127" s="28"/>
      <c r="B127" s="4"/>
      <c r="C127" s="6"/>
      <c r="D127" s="38"/>
      <c r="E127" s="39"/>
      <c r="F127" s="40"/>
      <c r="G127" s="40"/>
      <c r="H127" s="40"/>
      <c r="I127" s="40"/>
      <c r="J127" s="2"/>
      <c r="K127" s="2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</row>
    <row r="128" ht="15.75" customHeight="1">
      <c r="A128" s="28"/>
      <c r="B128" s="4"/>
      <c r="C128" s="6"/>
      <c r="D128" s="38"/>
      <c r="E128" s="39"/>
      <c r="F128" s="40"/>
      <c r="G128" s="40"/>
      <c r="H128" s="40"/>
      <c r="I128" s="40"/>
      <c r="J128" s="2"/>
      <c r="K128" s="2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</row>
    <row r="129" ht="15.75" customHeight="1">
      <c r="A129" s="28"/>
      <c r="B129" s="4"/>
      <c r="C129" s="6"/>
      <c r="D129" s="38"/>
      <c r="E129" s="39"/>
      <c r="F129" s="40"/>
      <c r="G129" s="40"/>
      <c r="H129" s="40"/>
      <c r="I129" s="40"/>
      <c r="J129" s="2"/>
      <c r="K129" s="2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</row>
    <row r="130" ht="15.75" customHeight="1">
      <c r="A130" s="28"/>
      <c r="B130" s="4"/>
      <c r="C130" s="6"/>
      <c r="D130" s="38"/>
      <c r="E130" s="39"/>
      <c r="F130" s="40"/>
      <c r="G130" s="40"/>
      <c r="H130" s="40"/>
      <c r="I130" s="40"/>
      <c r="J130" s="2"/>
      <c r="K130" s="2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</row>
    <row r="131" ht="15.75" customHeight="1">
      <c r="A131" s="28"/>
      <c r="B131" s="4"/>
      <c r="C131" s="6"/>
      <c r="D131" s="38"/>
      <c r="E131" s="39"/>
      <c r="F131" s="40"/>
      <c r="G131" s="40"/>
      <c r="H131" s="40"/>
      <c r="I131" s="40"/>
      <c r="J131" s="2"/>
      <c r="K131" s="2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</row>
    <row r="132" ht="15.75" customHeight="1">
      <c r="A132" s="28"/>
      <c r="B132" s="4"/>
      <c r="C132" s="6"/>
      <c r="D132" s="38"/>
      <c r="E132" s="39"/>
      <c r="F132" s="40"/>
      <c r="G132" s="40"/>
      <c r="H132" s="40"/>
      <c r="I132" s="40"/>
      <c r="J132" s="2"/>
      <c r="K132" s="2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</row>
    <row r="133" ht="15.75" customHeight="1">
      <c r="A133" s="28"/>
      <c r="B133" s="4"/>
      <c r="C133" s="6"/>
      <c r="D133" s="38"/>
      <c r="E133" s="39"/>
      <c r="F133" s="40"/>
      <c r="G133" s="40"/>
      <c r="H133" s="40"/>
      <c r="I133" s="40"/>
      <c r="J133" s="2"/>
      <c r="K133" s="2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</row>
    <row r="134" ht="15.75" customHeight="1">
      <c r="A134" s="28"/>
      <c r="B134" s="4"/>
      <c r="C134" s="6"/>
      <c r="D134" s="38"/>
      <c r="E134" s="39"/>
      <c r="F134" s="40"/>
      <c r="G134" s="40"/>
      <c r="H134" s="40"/>
      <c r="I134" s="40"/>
      <c r="J134" s="2"/>
      <c r="K134" s="2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</row>
    <row r="135" ht="15.75" customHeight="1">
      <c r="A135" s="28"/>
      <c r="B135" s="4"/>
      <c r="C135" s="6"/>
      <c r="D135" s="38"/>
      <c r="E135" s="39"/>
      <c r="F135" s="40"/>
      <c r="G135" s="40"/>
      <c r="H135" s="40"/>
      <c r="I135" s="40"/>
      <c r="J135" s="2"/>
      <c r="K135" s="2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</row>
    <row r="136" ht="15.75" customHeight="1">
      <c r="A136" s="28"/>
      <c r="B136" s="4"/>
      <c r="C136" s="6"/>
      <c r="D136" s="38"/>
      <c r="E136" s="39"/>
      <c r="F136" s="40"/>
      <c r="G136" s="40"/>
      <c r="H136" s="40"/>
      <c r="I136" s="40"/>
      <c r="J136" s="2"/>
      <c r="K136" s="2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</row>
    <row r="137" ht="15.75" customHeight="1">
      <c r="A137" s="28"/>
      <c r="B137" s="4"/>
      <c r="C137" s="6"/>
      <c r="D137" s="38"/>
      <c r="E137" s="39"/>
      <c r="F137" s="40"/>
      <c r="G137" s="40"/>
      <c r="H137" s="40"/>
      <c r="I137" s="40"/>
      <c r="J137" s="2"/>
      <c r="K137" s="2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</row>
    <row r="138" ht="15.75" customHeight="1">
      <c r="A138" s="28"/>
      <c r="B138" s="4"/>
      <c r="C138" s="6"/>
      <c r="D138" s="38"/>
      <c r="E138" s="39"/>
      <c r="F138" s="40"/>
      <c r="G138" s="40"/>
      <c r="H138" s="40"/>
      <c r="I138" s="40"/>
      <c r="J138" s="2"/>
      <c r="K138" s="2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</row>
    <row r="139" ht="15.75" customHeight="1">
      <c r="A139" s="28"/>
      <c r="B139" s="4"/>
      <c r="C139" s="6"/>
      <c r="D139" s="38"/>
      <c r="E139" s="39"/>
      <c r="F139" s="40"/>
      <c r="G139" s="40"/>
      <c r="H139" s="40"/>
      <c r="I139" s="40"/>
      <c r="J139" s="2"/>
      <c r="K139" s="2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</row>
    <row r="140" ht="15.75" customHeight="1">
      <c r="A140" s="28"/>
      <c r="B140" s="4"/>
      <c r="C140" s="6"/>
      <c r="D140" s="38"/>
      <c r="E140" s="39"/>
      <c r="F140" s="40"/>
      <c r="G140" s="40"/>
      <c r="H140" s="40"/>
      <c r="I140" s="40"/>
      <c r="J140" s="2"/>
      <c r="K140" s="2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</row>
    <row r="141" ht="15.75" customHeight="1">
      <c r="A141" s="28"/>
      <c r="B141" s="4"/>
      <c r="C141" s="6"/>
      <c r="D141" s="38"/>
      <c r="E141" s="39"/>
      <c r="F141" s="40"/>
      <c r="G141" s="40"/>
      <c r="H141" s="40"/>
      <c r="I141" s="40"/>
      <c r="J141" s="2"/>
      <c r="K141" s="2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</row>
    <row r="142" ht="15.75" customHeight="1">
      <c r="A142" s="28"/>
      <c r="B142" s="4"/>
      <c r="C142" s="6"/>
      <c r="D142" s="38"/>
      <c r="E142" s="39"/>
      <c r="F142" s="40"/>
      <c r="G142" s="40"/>
      <c r="H142" s="40"/>
      <c r="I142" s="40"/>
      <c r="J142" s="2"/>
      <c r="K142" s="2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</row>
    <row r="143" ht="15.75" customHeight="1">
      <c r="A143" s="28"/>
      <c r="B143" s="4"/>
      <c r="C143" s="6"/>
      <c r="D143" s="38"/>
      <c r="E143" s="39"/>
      <c r="F143" s="40"/>
      <c r="G143" s="40"/>
      <c r="H143" s="40"/>
      <c r="I143" s="40"/>
      <c r="J143" s="2"/>
      <c r="K143" s="2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</row>
    <row r="144" ht="15.75" customHeight="1">
      <c r="A144" s="28"/>
      <c r="B144" s="4"/>
      <c r="C144" s="6"/>
      <c r="D144" s="38"/>
      <c r="E144" s="39"/>
      <c r="F144" s="40"/>
      <c r="G144" s="40"/>
      <c r="H144" s="40"/>
      <c r="I144" s="40"/>
      <c r="J144" s="2"/>
      <c r="K144" s="2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</row>
    <row r="145" ht="15.75" customHeight="1">
      <c r="A145" s="28"/>
      <c r="B145" s="4"/>
      <c r="C145" s="6"/>
      <c r="D145" s="38"/>
      <c r="E145" s="39"/>
      <c r="F145" s="40"/>
      <c r="G145" s="40"/>
      <c r="H145" s="40"/>
      <c r="I145" s="40"/>
      <c r="J145" s="2"/>
      <c r="K145" s="2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</row>
    <row r="146" ht="15.75" customHeight="1">
      <c r="A146" s="28"/>
      <c r="B146" s="4"/>
      <c r="C146" s="6"/>
      <c r="D146" s="38"/>
      <c r="E146" s="39"/>
      <c r="F146" s="40"/>
      <c r="G146" s="40"/>
      <c r="H146" s="40"/>
      <c r="I146" s="40"/>
      <c r="J146" s="2"/>
      <c r="K146" s="2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</row>
    <row r="147" ht="15.75" customHeight="1">
      <c r="A147" s="28"/>
      <c r="B147" s="4"/>
      <c r="C147" s="6"/>
      <c r="D147" s="38"/>
      <c r="E147" s="39"/>
      <c r="F147" s="40"/>
      <c r="G147" s="40"/>
      <c r="H147" s="40"/>
      <c r="I147" s="40"/>
      <c r="J147" s="2"/>
      <c r="K147" s="2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</row>
    <row r="148" ht="15.75" customHeight="1">
      <c r="A148" s="28"/>
      <c r="B148" s="4"/>
      <c r="C148" s="6"/>
      <c r="D148" s="38"/>
      <c r="E148" s="39"/>
      <c r="F148" s="40"/>
      <c r="G148" s="40"/>
      <c r="H148" s="40"/>
      <c r="I148" s="40"/>
      <c r="J148" s="2"/>
      <c r="K148" s="2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</row>
    <row r="149" ht="15.75" customHeight="1">
      <c r="A149" s="28"/>
      <c r="B149" s="4"/>
      <c r="C149" s="6"/>
      <c r="D149" s="38"/>
      <c r="E149" s="39"/>
      <c r="F149" s="40"/>
      <c r="G149" s="40"/>
      <c r="H149" s="40"/>
      <c r="I149" s="40"/>
      <c r="J149" s="2"/>
      <c r="K149" s="2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</row>
    <row r="150" ht="15.75" customHeight="1">
      <c r="A150" s="28"/>
      <c r="B150" s="4"/>
      <c r="C150" s="6"/>
      <c r="D150" s="38"/>
      <c r="E150" s="39"/>
      <c r="F150" s="40"/>
      <c r="G150" s="40"/>
      <c r="H150" s="40"/>
      <c r="I150" s="40"/>
      <c r="J150" s="2"/>
      <c r="K150" s="2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</row>
    <row r="151" ht="15.75" customHeight="1">
      <c r="A151" s="28"/>
      <c r="B151" s="4"/>
      <c r="C151" s="6"/>
      <c r="D151" s="38"/>
      <c r="E151" s="39"/>
      <c r="F151" s="40"/>
      <c r="G151" s="40"/>
      <c r="H151" s="40"/>
      <c r="I151" s="40"/>
      <c r="J151" s="2"/>
      <c r="K151" s="2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</row>
    <row r="152" ht="15.75" customHeight="1">
      <c r="A152" s="28"/>
      <c r="B152" s="4"/>
      <c r="C152" s="6"/>
      <c r="D152" s="38"/>
      <c r="E152" s="39"/>
      <c r="F152" s="40"/>
      <c r="G152" s="40"/>
      <c r="H152" s="40"/>
      <c r="I152" s="40"/>
      <c r="J152" s="2"/>
      <c r="K152" s="2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</row>
    <row r="153" ht="15.75" customHeight="1">
      <c r="A153" s="28"/>
      <c r="B153" s="4"/>
      <c r="C153" s="6"/>
      <c r="D153" s="38"/>
      <c r="E153" s="39"/>
      <c r="F153" s="40"/>
      <c r="G153" s="40"/>
      <c r="H153" s="40"/>
      <c r="I153" s="40"/>
      <c r="J153" s="2"/>
      <c r="K153" s="2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</row>
    <row r="154" ht="15.75" customHeight="1">
      <c r="A154" s="28"/>
      <c r="B154" s="4"/>
      <c r="C154" s="6"/>
      <c r="D154" s="38"/>
      <c r="E154" s="39"/>
      <c r="F154" s="40"/>
      <c r="G154" s="40"/>
      <c r="H154" s="40"/>
      <c r="I154" s="40"/>
      <c r="J154" s="2"/>
      <c r="K154" s="2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</row>
    <row r="155" ht="15.75" customHeight="1">
      <c r="A155" s="28"/>
      <c r="B155" s="4"/>
      <c r="C155" s="6"/>
      <c r="D155" s="38"/>
      <c r="E155" s="39"/>
      <c r="F155" s="40"/>
      <c r="G155" s="40"/>
      <c r="H155" s="40"/>
      <c r="I155" s="40"/>
      <c r="J155" s="2"/>
      <c r="K155" s="2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</row>
    <row r="156" ht="15.75" customHeight="1">
      <c r="A156" s="28"/>
      <c r="B156" s="4"/>
      <c r="C156" s="6"/>
      <c r="D156" s="38"/>
      <c r="E156" s="39"/>
      <c r="F156" s="40"/>
      <c r="G156" s="40"/>
      <c r="H156" s="40"/>
      <c r="I156" s="40"/>
      <c r="J156" s="2"/>
      <c r="K156" s="2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</row>
    <row r="157" ht="15.75" customHeight="1">
      <c r="A157" s="28"/>
      <c r="B157" s="4"/>
      <c r="C157" s="6"/>
      <c r="D157" s="38"/>
      <c r="E157" s="39"/>
      <c r="F157" s="40"/>
      <c r="G157" s="40"/>
      <c r="H157" s="40"/>
      <c r="I157" s="40"/>
      <c r="J157" s="2"/>
      <c r="K157" s="2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</row>
    <row r="158" ht="15.75" customHeight="1">
      <c r="A158" s="28"/>
      <c r="B158" s="4"/>
      <c r="C158" s="6"/>
      <c r="D158" s="38"/>
      <c r="E158" s="39"/>
      <c r="F158" s="40"/>
      <c r="G158" s="40"/>
      <c r="H158" s="40"/>
      <c r="I158" s="40"/>
      <c r="J158" s="2"/>
      <c r="K158" s="2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</row>
    <row r="159" ht="15.75" customHeight="1">
      <c r="A159" s="28"/>
      <c r="B159" s="4"/>
      <c r="C159" s="6"/>
      <c r="D159" s="38"/>
      <c r="E159" s="39"/>
      <c r="F159" s="40"/>
      <c r="G159" s="40"/>
      <c r="H159" s="40"/>
      <c r="I159" s="40"/>
      <c r="J159" s="2"/>
      <c r="K159" s="2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</row>
    <row r="160" ht="15.75" customHeight="1">
      <c r="A160" s="28"/>
      <c r="B160" s="4"/>
      <c r="C160" s="6"/>
      <c r="D160" s="38"/>
      <c r="E160" s="39"/>
      <c r="F160" s="40"/>
      <c r="G160" s="40"/>
      <c r="H160" s="40"/>
      <c r="I160" s="40"/>
      <c r="J160" s="2"/>
      <c r="K160" s="2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</row>
    <row r="161" ht="15.75" customHeight="1">
      <c r="A161" s="28"/>
      <c r="B161" s="4"/>
      <c r="C161" s="6"/>
      <c r="D161" s="38"/>
      <c r="E161" s="39"/>
      <c r="F161" s="40"/>
      <c r="G161" s="40"/>
      <c r="H161" s="40"/>
      <c r="I161" s="40"/>
      <c r="J161" s="2"/>
      <c r="K161" s="2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</row>
    <row r="162" ht="15.75" customHeight="1">
      <c r="A162" s="28"/>
      <c r="B162" s="4"/>
      <c r="C162" s="6"/>
      <c r="D162" s="38"/>
      <c r="E162" s="39"/>
      <c r="F162" s="40"/>
      <c r="G162" s="40"/>
      <c r="H162" s="40"/>
      <c r="I162" s="40"/>
      <c r="J162" s="2"/>
      <c r="K162" s="2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</row>
    <row r="163" ht="15.75" customHeight="1">
      <c r="A163" s="28"/>
      <c r="B163" s="4"/>
      <c r="C163" s="6"/>
      <c r="D163" s="38"/>
      <c r="E163" s="39"/>
      <c r="F163" s="40"/>
      <c r="G163" s="40"/>
      <c r="H163" s="40"/>
      <c r="I163" s="40"/>
      <c r="J163" s="2"/>
      <c r="K163" s="2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</row>
    <row r="164" ht="15.75" customHeight="1">
      <c r="A164" s="28"/>
      <c r="B164" s="4"/>
      <c r="C164" s="6"/>
      <c r="D164" s="38"/>
      <c r="E164" s="39"/>
      <c r="F164" s="40"/>
      <c r="G164" s="40"/>
      <c r="H164" s="40"/>
      <c r="I164" s="40"/>
      <c r="J164" s="2"/>
      <c r="K164" s="2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</row>
    <row r="165" ht="15.75" customHeight="1">
      <c r="A165" s="28"/>
      <c r="B165" s="4"/>
      <c r="C165" s="6"/>
      <c r="D165" s="38"/>
      <c r="E165" s="39"/>
      <c r="F165" s="40"/>
      <c r="G165" s="40"/>
      <c r="H165" s="40"/>
      <c r="I165" s="40"/>
      <c r="J165" s="2"/>
      <c r="K165" s="2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</row>
    <row r="166" ht="15.75" customHeight="1">
      <c r="A166" s="28"/>
      <c r="B166" s="4"/>
      <c r="C166" s="6"/>
      <c r="D166" s="38"/>
      <c r="E166" s="39"/>
      <c r="F166" s="40"/>
      <c r="G166" s="40"/>
      <c r="H166" s="40"/>
      <c r="I166" s="40"/>
      <c r="J166" s="2"/>
      <c r="K166" s="2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</row>
    <row r="167" ht="15.75" customHeight="1">
      <c r="A167" s="28"/>
      <c r="B167" s="4"/>
      <c r="C167" s="6"/>
      <c r="D167" s="38"/>
      <c r="E167" s="39"/>
      <c r="F167" s="40"/>
      <c r="G167" s="40"/>
      <c r="H167" s="40"/>
      <c r="I167" s="40"/>
      <c r="J167" s="2"/>
      <c r="K167" s="2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</row>
    <row r="168" ht="15.75" customHeight="1">
      <c r="A168" s="28"/>
      <c r="B168" s="4"/>
      <c r="C168" s="6"/>
      <c r="D168" s="38"/>
      <c r="E168" s="39"/>
      <c r="F168" s="40"/>
      <c r="G168" s="40"/>
      <c r="H168" s="40"/>
      <c r="I168" s="40"/>
      <c r="J168" s="2"/>
      <c r="K168" s="2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</row>
    <row r="169" ht="15.75" customHeight="1">
      <c r="A169" s="28"/>
      <c r="B169" s="4"/>
      <c r="C169" s="6"/>
      <c r="D169" s="38"/>
      <c r="E169" s="39"/>
      <c r="F169" s="40"/>
      <c r="G169" s="40"/>
      <c r="H169" s="40"/>
      <c r="I169" s="40"/>
      <c r="J169" s="2"/>
      <c r="K169" s="2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</row>
    <row r="170" ht="15.75" customHeight="1">
      <c r="A170" s="28"/>
      <c r="B170" s="4"/>
      <c r="C170" s="6"/>
      <c r="D170" s="38"/>
      <c r="E170" s="39"/>
      <c r="F170" s="40"/>
      <c r="G170" s="40"/>
      <c r="H170" s="40"/>
      <c r="I170" s="40"/>
      <c r="J170" s="2"/>
      <c r="K170" s="2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</row>
    <row r="171" ht="15.75" customHeight="1">
      <c r="A171" s="28"/>
      <c r="B171" s="4"/>
      <c r="C171" s="6"/>
      <c r="D171" s="38"/>
      <c r="E171" s="39"/>
      <c r="F171" s="40"/>
      <c r="G171" s="40"/>
      <c r="H171" s="40"/>
      <c r="I171" s="40"/>
      <c r="J171" s="2"/>
      <c r="K171" s="2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</row>
    <row r="172" ht="15.75" customHeight="1">
      <c r="A172" s="28"/>
      <c r="B172" s="4"/>
      <c r="C172" s="6"/>
      <c r="D172" s="38"/>
      <c r="E172" s="39"/>
      <c r="F172" s="40"/>
      <c r="G172" s="40"/>
      <c r="H172" s="40"/>
      <c r="I172" s="40"/>
      <c r="J172" s="2"/>
      <c r="K172" s="2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</row>
    <row r="173" ht="15.75" customHeight="1">
      <c r="A173" s="28"/>
      <c r="B173" s="4"/>
      <c r="C173" s="6"/>
      <c r="D173" s="38"/>
      <c r="E173" s="39"/>
      <c r="F173" s="40"/>
      <c r="G173" s="40"/>
      <c r="H173" s="40"/>
      <c r="I173" s="40"/>
      <c r="J173" s="2"/>
      <c r="K173" s="2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</row>
    <row r="174" ht="15.75" customHeight="1">
      <c r="A174" s="28"/>
      <c r="B174" s="4"/>
      <c r="C174" s="6"/>
      <c r="D174" s="38"/>
      <c r="E174" s="39"/>
      <c r="F174" s="40"/>
      <c r="G174" s="40"/>
      <c r="H174" s="40"/>
      <c r="I174" s="40"/>
      <c r="J174" s="2"/>
      <c r="K174" s="2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</row>
    <row r="175" ht="15.75" customHeight="1">
      <c r="A175" s="28"/>
      <c r="B175" s="4"/>
      <c r="C175" s="6"/>
      <c r="D175" s="38"/>
      <c r="E175" s="39"/>
      <c r="F175" s="40"/>
      <c r="G175" s="40"/>
      <c r="H175" s="40"/>
      <c r="I175" s="40"/>
      <c r="J175" s="2"/>
      <c r="K175" s="2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</row>
    <row r="176" ht="15.75" customHeight="1">
      <c r="A176" s="28"/>
      <c r="B176" s="4"/>
      <c r="C176" s="6"/>
      <c r="D176" s="38"/>
      <c r="E176" s="39"/>
      <c r="F176" s="40"/>
      <c r="G176" s="40"/>
      <c r="H176" s="40"/>
      <c r="I176" s="40"/>
      <c r="J176" s="2"/>
      <c r="K176" s="2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</row>
    <row r="177" ht="15.75" customHeight="1">
      <c r="A177" s="28"/>
      <c r="B177" s="4"/>
      <c r="C177" s="6"/>
      <c r="D177" s="38"/>
      <c r="E177" s="39"/>
      <c r="F177" s="40"/>
      <c r="G177" s="40"/>
      <c r="H177" s="40"/>
      <c r="I177" s="40"/>
      <c r="J177" s="2"/>
      <c r="K177" s="2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</row>
    <row r="178" ht="15.75" customHeight="1">
      <c r="A178" s="28"/>
      <c r="B178" s="4"/>
      <c r="C178" s="6"/>
      <c r="D178" s="38"/>
      <c r="E178" s="39"/>
      <c r="F178" s="40"/>
      <c r="G178" s="40"/>
      <c r="H178" s="40"/>
      <c r="I178" s="40"/>
      <c r="J178" s="2"/>
      <c r="K178" s="2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</row>
    <row r="179" ht="15.75" customHeight="1">
      <c r="A179" s="28"/>
      <c r="B179" s="4"/>
      <c r="C179" s="6"/>
      <c r="D179" s="38"/>
      <c r="E179" s="39"/>
      <c r="F179" s="40"/>
      <c r="G179" s="40"/>
      <c r="H179" s="40"/>
      <c r="I179" s="40"/>
      <c r="J179" s="2"/>
      <c r="K179" s="2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</row>
    <row r="180" ht="15.75" customHeight="1">
      <c r="A180" s="28"/>
      <c r="B180" s="4"/>
      <c r="C180" s="6"/>
      <c r="D180" s="38"/>
      <c r="E180" s="39"/>
      <c r="F180" s="40"/>
      <c r="G180" s="40"/>
      <c r="H180" s="40"/>
      <c r="I180" s="40"/>
      <c r="J180" s="2"/>
      <c r="K180" s="2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</row>
    <row r="181" ht="15.75" customHeight="1">
      <c r="A181" s="28"/>
      <c r="B181" s="4"/>
      <c r="C181" s="6"/>
      <c r="D181" s="38"/>
      <c r="E181" s="39"/>
      <c r="F181" s="40"/>
      <c r="G181" s="40"/>
      <c r="H181" s="40"/>
      <c r="I181" s="40"/>
      <c r="J181" s="2"/>
      <c r="K181" s="2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</row>
    <row r="182" ht="15.75" customHeight="1">
      <c r="A182" s="28"/>
      <c r="B182" s="4"/>
      <c r="C182" s="6"/>
      <c r="D182" s="38"/>
      <c r="E182" s="39"/>
      <c r="F182" s="40"/>
      <c r="G182" s="40"/>
      <c r="H182" s="40"/>
      <c r="I182" s="40"/>
      <c r="J182" s="2"/>
      <c r="K182" s="2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</row>
    <row r="183" ht="15.75" customHeight="1">
      <c r="A183" s="28"/>
      <c r="B183" s="4"/>
      <c r="C183" s="6"/>
      <c r="D183" s="38"/>
      <c r="E183" s="39"/>
      <c r="F183" s="40"/>
      <c r="G183" s="40"/>
      <c r="H183" s="40"/>
      <c r="I183" s="40"/>
      <c r="J183" s="2"/>
      <c r="K183" s="2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</row>
    <row r="184" ht="15.75" customHeight="1">
      <c r="A184" s="28"/>
      <c r="B184" s="4"/>
      <c r="C184" s="6"/>
      <c r="D184" s="38"/>
      <c r="E184" s="39"/>
      <c r="F184" s="40"/>
      <c r="G184" s="40"/>
      <c r="H184" s="40"/>
      <c r="I184" s="40"/>
      <c r="J184" s="2"/>
      <c r="K184" s="2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</row>
    <row r="185" ht="15.75" customHeight="1">
      <c r="A185" s="28"/>
      <c r="B185" s="4"/>
      <c r="C185" s="6"/>
      <c r="D185" s="38"/>
      <c r="E185" s="39"/>
      <c r="F185" s="40"/>
      <c r="G185" s="40"/>
      <c r="H185" s="40"/>
      <c r="I185" s="40"/>
      <c r="J185" s="2"/>
      <c r="K185" s="2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</row>
    <row r="186" ht="15.75" customHeight="1">
      <c r="A186" s="28"/>
      <c r="B186" s="4"/>
      <c r="C186" s="6"/>
      <c r="D186" s="38"/>
      <c r="E186" s="39"/>
      <c r="F186" s="40"/>
      <c r="G186" s="40"/>
      <c r="H186" s="40"/>
      <c r="I186" s="40"/>
      <c r="J186" s="2"/>
      <c r="K186" s="2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</row>
    <row r="187" ht="15.75" customHeight="1">
      <c r="A187" s="28"/>
      <c r="B187" s="4"/>
      <c r="C187" s="6"/>
      <c r="D187" s="38"/>
      <c r="E187" s="39"/>
      <c r="F187" s="40"/>
      <c r="G187" s="40"/>
      <c r="H187" s="40"/>
      <c r="I187" s="40"/>
      <c r="J187" s="2"/>
      <c r="K187" s="2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</row>
    <row r="188" ht="15.75" customHeight="1">
      <c r="A188" s="28"/>
      <c r="B188" s="4"/>
      <c r="C188" s="6"/>
      <c r="D188" s="38"/>
      <c r="E188" s="39"/>
      <c r="F188" s="40"/>
      <c r="G188" s="40"/>
      <c r="H188" s="40"/>
      <c r="I188" s="40"/>
      <c r="J188" s="2"/>
      <c r="K188" s="2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</row>
    <row r="189" ht="15.75" customHeight="1">
      <c r="A189" s="28"/>
      <c r="B189" s="4"/>
      <c r="C189" s="6"/>
      <c r="D189" s="38"/>
      <c r="E189" s="39"/>
      <c r="F189" s="40"/>
      <c r="G189" s="40"/>
      <c r="H189" s="40"/>
      <c r="I189" s="40"/>
      <c r="J189" s="2"/>
      <c r="K189" s="2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</row>
    <row r="190" ht="15.75" customHeight="1">
      <c r="A190" s="28"/>
      <c r="B190" s="4"/>
      <c r="C190" s="6"/>
      <c r="D190" s="38"/>
      <c r="E190" s="39"/>
      <c r="F190" s="40"/>
      <c r="G190" s="40"/>
      <c r="H190" s="40"/>
      <c r="I190" s="40"/>
      <c r="J190" s="2"/>
      <c r="K190" s="2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</row>
    <row r="191" ht="15.75" customHeight="1">
      <c r="A191" s="28"/>
      <c r="B191" s="4"/>
      <c r="C191" s="6"/>
      <c r="D191" s="38"/>
      <c r="E191" s="39"/>
      <c r="F191" s="40"/>
      <c r="G191" s="40"/>
      <c r="H191" s="40"/>
      <c r="I191" s="40"/>
      <c r="J191" s="2"/>
      <c r="K191" s="2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</row>
    <row r="192" ht="15.75" customHeight="1">
      <c r="A192" s="28"/>
      <c r="B192" s="4"/>
      <c r="C192" s="6"/>
      <c r="D192" s="38"/>
      <c r="E192" s="39"/>
      <c r="F192" s="40"/>
      <c r="G192" s="40"/>
      <c r="H192" s="40"/>
      <c r="I192" s="40"/>
      <c r="J192" s="2"/>
      <c r="K192" s="2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</row>
    <row r="193" ht="15.75" customHeight="1">
      <c r="A193" s="28"/>
      <c r="B193" s="4"/>
      <c r="C193" s="6"/>
      <c r="D193" s="38"/>
      <c r="E193" s="39"/>
      <c r="F193" s="40"/>
      <c r="G193" s="40"/>
      <c r="H193" s="40"/>
      <c r="I193" s="40"/>
      <c r="J193" s="2"/>
      <c r="K193" s="2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</row>
    <row r="194" ht="15.75" customHeight="1">
      <c r="A194" s="28"/>
      <c r="B194" s="4"/>
      <c r="C194" s="6"/>
      <c r="D194" s="38"/>
      <c r="E194" s="39"/>
      <c r="F194" s="40"/>
      <c r="G194" s="40"/>
      <c r="H194" s="40"/>
      <c r="I194" s="40"/>
      <c r="J194" s="2"/>
      <c r="K194" s="2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</row>
    <row r="195" ht="15.75" customHeight="1">
      <c r="A195" s="28"/>
      <c r="B195" s="4"/>
      <c r="C195" s="6"/>
      <c r="D195" s="38"/>
      <c r="E195" s="39"/>
      <c r="F195" s="40"/>
      <c r="G195" s="40"/>
      <c r="H195" s="40"/>
      <c r="I195" s="40"/>
      <c r="J195" s="2"/>
      <c r="K195" s="2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</row>
    <row r="196" ht="15.75" customHeight="1">
      <c r="A196" s="28"/>
      <c r="B196" s="4"/>
      <c r="C196" s="6"/>
      <c r="D196" s="38"/>
      <c r="E196" s="39"/>
      <c r="F196" s="40"/>
      <c r="G196" s="40"/>
      <c r="H196" s="40"/>
      <c r="I196" s="40"/>
      <c r="J196" s="2"/>
      <c r="K196" s="2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</row>
    <row r="197" ht="15.75" customHeight="1">
      <c r="A197" s="28"/>
      <c r="B197" s="4"/>
      <c r="C197" s="6"/>
      <c r="D197" s="38"/>
      <c r="E197" s="39"/>
      <c r="F197" s="40"/>
      <c r="G197" s="40"/>
      <c r="H197" s="40"/>
      <c r="I197" s="40"/>
      <c r="J197" s="2"/>
      <c r="K197" s="2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</row>
    <row r="198" ht="15.75" customHeight="1">
      <c r="A198" s="28"/>
      <c r="B198" s="4"/>
      <c r="C198" s="6"/>
      <c r="D198" s="38"/>
      <c r="E198" s="39"/>
      <c r="F198" s="40"/>
      <c r="G198" s="40"/>
      <c r="H198" s="40"/>
      <c r="I198" s="40"/>
      <c r="J198" s="2"/>
      <c r="K198" s="2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</row>
    <row r="199" ht="15.75" customHeight="1">
      <c r="A199" s="28"/>
      <c r="B199" s="4"/>
      <c r="C199" s="6"/>
      <c r="D199" s="38"/>
      <c r="E199" s="39"/>
      <c r="F199" s="40"/>
      <c r="G199" s="40"/>
      <c r="H199" s="40"/>
      <c r="I199" s="40"/>
      <c r="J199" s="2"/>
      <c r="K199" s="2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</row>
    <row r="200" ht="15.75" customHeight="1">
      <c r="A200" s="28"/>
      <c r="B200" s="4"/>
      <c r="C200" s="6"/>
      <c r="D200" s="38"/>
      <c r="E200" s="39"/>
      <c r="F200" s="40"/>
      <c r="G200" s="40"/>
      <c r="H200" s="40"/>
      <c r="I200" s="40"/>
      <c r="J200" s="2"/>
      <c r="K200" s="2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</row>
    <row r="201" ht="15.75" customHeight="1">
      <c r="A201" s="28"/>
      <c r="B201" s="4"/>
      <c r="C201" s="6"/>
      <c r="D201" s="38"/>
      <c r="E201" s="39"/>
      <c r="F201" s="40"/>
      <c r="G201" s="40"/>
      <c r="H201" s="40"/>
      <c r="I201" s="40"/>
      <c r="J201" s="2"/>
      <c r="K201" s="2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</row>
    <row r="202" ht="15.75" customHeight="1">
      <c r="A202" s="28"/>
      <c r="B202" s="4"/>
      <c r="C202" s="6"/>
      <c r="D202" s="38"/>
      <c r="E202" s="39"/>
      <c r="F202" s="40"/>
      <c r="G202" s="40"/>
      <c r="H202" s="40"/>
      <c r="I202" s="40"/>
      <c r="J202" s="2"/>
      <c r="K202" s="2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</row>
    <row r="203" ht="15.75" customHeight="1">
      <c r="A203" s="28"/>
      <c r="B203" s="4"/>
      <c r="C203" s="6"/>
      <c r="D203" s="38"/>
      <c r="E203" s="39"/>
      <c r="F203" s="40"/>
      <c r="G203" s="40"/>
      <c r="H203" s="40"/>
      <c r="I203" s="40"/>
      <c r="J203" s="2"/>
      <c r="K203" s="2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</row>
    <row r="204" ht="15.75" customHeight="1">
      <c r="A204" s="28"/>
      <c r="B204" s="4"/>
      <c r="C204" s="6"/>
      <c r="D204" s="38"/>
      <c r="E204" s="39"/>
      <c r="F204" s="40"/>
      <c r="G204" s="40"/>
      <c r="H204" s="40"/>
      <c r="I204" s="40"/>
      <c r="J204" s="2"/>
      <c r="K204" s="2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</row>
    <row r="205" ht="15.75" customHeight="1">
      <c r="A205" s="28"/>
      <c r="B205" s="4"/>
      <c r="C205" s="6"/>
      <c r="D205" s="38"/>
      <c r="E205" s="39"/>
      <c r="F205" s="40"/>
      <c r="G205" s="40"/>
      <c r="H205" s="40"/>
      <c r="I205" s="40"/>
      <c r="J205" s="2"/>
      <c r="K205" s="2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</row>
    <row r="206" ht="15.75" customHeight="1">
      <c r="A206" s="28"/>
      <c r="B206" s="4"/>
      <c r="C206" s="6"/>
      <c r="D206" s="38"/>
      <c r="E206" s="39"/>
      <c r="F206" s="40"/>
      <c r="G206" s="40"/>
      <c r="H206" s="40"/>
      <c r="I206" s="40"/>
      <c r="J206" s="2"/>
      <c r="K206" s="2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</row>
    <row r="207" ht="15.75" customHeight="1">
      <c r="A207" s="28"/>
      <c r="B207" s="4"/>
      <c r="C207" s="6"/>
      <c r="D207" s="38"/>
      <c r="E207" s="39"/>
      <c r="F207" s="40"/>
      <c r="G207" s="40"/>
      <c r="H207" s="40"/>
      <c r="I207" s="40"/>
      <c r="J207" s="2"/>
      <c r="K207" s="2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</row>
    <row r="208" ht="15.75" customHeight="1">
      <c r="A208" s="28"/>
      <c r="B208" s="4"/>
      <c r="C208" s="6"/>
      <c r="D208" s="38"/>
      <c r="E208" s="39"/>
      <c r="F208" s="40"/>
      <c r="G208" s="40"/>
      <c r="H208" s="40"/>
      <c r="I208" s="40"/>
      <c r="J208" s="2"/>
      <c r="K208" s="2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</row>
    <row r="209" ht="15.75" customHeight="1">
      <c r="A209" s="28"/>
      <c r="B209" s="4"/>
      <c r="C209" s="6"/>
      <c r="D209" s="38"/>
      <c r="E209" s="39"/>
      <c r="F209" s="40"/>
      <c r="G209" s="40"/>
      <c r="H209" s="40"/>
      <c r="I209" s="40"/>
      <c r="J209" s="2"/>
      <c r="K209" s="2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</row>
    <row r="210" ht="15.75" customHeight="1">
      <c r="A210" s="28"/>
      <c r="B210" s="4"/>
      <c r="C210" s="6"/>
      <c r="D210" s="38"/>
      <c r="E210" s="39"/>
      <c r="F210" s="40"/>
      <c r="G210" s="40"/>
      <c r="H210" s="40"/>
      <c r="I210" s="40"/>
      <c r="J210" s="2"/>
      <c r="K210" s="2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</row>
    <row r="211" ht="15.75" customHeight="1">
      <c r="A211" s="28"/>
      <c r="B211" s="4"/>
      <c r="C211" s="6"/>
      <c r="D211" s="38"/>
      <c r="E211" s="39"/>
      <c r="F211" s="40"/>
      <c r="G211" s="40"/>
      <c r="H211" s="40"/>
      <c r="I211" s="40"/>
      <c r="J211" s="2"/>
      <c r="K211" s="2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</row>
    <row r="212" ht="15.75" customHeight="1">
      <c r="A212" s="28"/>
      <c r="B212" s="4"/>
      <c r="C212" s="6"/>
      <c r="D212" s="38"/>
      <c r="E212" s="39"/>
      <c r="F212" s="40"/>
      <c r="G212" s="40"/>
      <c r="H212" s="40"/>
      <c r="I212" s="40"/>
      <c r="J212" s="2"/>
      <c r="K212" s="2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</row>
    <row r="213" ht="15.75" customHeight="1">
      <c r="A213" s="28"/>
      <c r="B213" s="4"/>
      <c r="C213" s="6"/>
      <c r="D213" s="38"/>
      <c r="E213" s="39"/>
      <c r="F213" s="40"/>
      <c r="G213" s="40"/>
      <c r="H213" s="40"/>
      <c r="I213" s="40"/>
      <c r="J213" s="2"/>
      <c r="K213" s="2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</row>
    <row r="214" ht="15.75" customHeight="1">
      <c r="A214" s="28"/>
      <c r="B214" s="4"/>
      <c r="C214" s="6"/>
      <c r="D214" s="38"/>
      <c r="E214" s="39"/>
      <c r="F214" s="40"/>
      <c r="G214" s="40"/>
      <c r="H214" s="40"/>
      <c r="I214" s="40"/>
      <c r="J214" s="2"/>
      <c r="K214" s="2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</row>
    <row r="215" ht="15.75" customHeight="1">
      <c r="A215" s="28"/>
      <c r="B215" s="4"/>
      <c r="C215" s="6"/>
      <c r="D215" s="38"/>
      <c r="E215" s="39"/>
      <c r="F215" s="40"/>
      <c r="G215" s="40"/>
      <c r="H215" s="40"/>
      <c r="I215" s="40"/>
      <c r="J215" s="2"/>
      <c r="K215" s="2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</row>
    <row r="216" ht="15.75" customHeight="1">
      <c r="A216" s="28"/>
      <c r="B216" s="4"/>
      <c r="C216" s="6"/>
      <c r="D216" s="38"/>
      <c r="E216" s="39"/>
      <c r="F216" s="40"/>
      <c r="G216" s="40"/>
      <c r="H216" s="40"/>
      <c r="I216" s="40"/>
      <c r="J216" s="2"/>
      <c r="K216" s="2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</row>
    <row r="217" ht="15.75" customHeight="1">
      <c r="A217" s="28"/>
      <c r="B217" s="4"/>
      <c r="C217" s="6"/>
      <c r="D217" s="38"/>
      <c r="E217" s="39"/>
      <c r="F217" s="40"/>
      <c r="G217" s="40"/>
      <c r="H217" s="40"/>
      <c r="I217" s="40"/>
      <c r="J217" s="2"/>
      <c r="K217" s="2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</row>
    <row r="218" ht="15.75" customHeight="1">
      <c r="A218" s="28"/>
      <c r="E218" s="47"/>
      <c r="I218" s="40"/>
      <c r="J218" s="2"/>
      <c r="K218" s="2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</row>
    <row r="219" ht="15.75" customHeight="1">
      <c r="A219" s="28"/>
      <c r="E219" s="47"/>
      <c r="I219" s="40"/>
      <c r="J219" s="2"/>
      <c r="K219" s="2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</row>
    <row r="220" ht="15.75" customHeight="1">
      <c r="A220" s="28"/>
      <c r="E220" s="47"/>
      <c r="I220" s="40"/>
      <c r="J220" s="2"/>
      <c r="K220" s="2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</row>
    <row r="221" ht="15.75" customHeight="1">
      <c r="E221" s="47"/>
      <c r="J221" s="24"/>
      <c r="K221" s="24"/>
    </row>
    <row r="222" ht="15.75" customHeight="1">
      <c r="E222" s="47"/>
      <c r="J222" s="24"/>
      <c r="K222" s="24"/>
    </row>
    <row r="223" ht="15.75" customHeight="1">
      <c r="E223" s="47"/>
      <c r="J223" s="24"/>
      <c r="K223" s="24"/>
    </row>
    <row r="224" ht="15.75" customHeight="1">
      <c r="E224" s="47"/>
      <c r="J224" s="24"/>
      <c r="K224" s="24"/>
    </row>
    <row r="225" ht="15.75" customHeight="1">
      <c r="E225" s="47"/>
      <c r="J225" s="24"/>
      <c r="K225" s="24"/>
    </row>
    <row r="226" ht="15.75" customHeight="1">
      <c r="E226" s="47"/>
      <c r="J226" s="24"/>
      <c r="K226" s="24"/>
    </row>
    <row r="227" ht="15.75" customHeight="1">
      <c r="E227" s="47"/>
      <c r="J227" s="24"/>
      <c r="K227" s="24"/>
    </row>
    <row r="228" ht="15.75" customHeight="1">
      <c r="E228" s="47"/>
      <c r="J228" s="24"/>
      <c r="K228" s="24"/>
    </row>
    <row r="229" ht="15.75" customHeight="1">
      <c r="E229" s="47"/>
      <c r="J229" s="24"/>
      <c r="K229" s="24"/>
    </row>
    <row r="230" ht="15.75" customHeight="1">
      <c r="E230" s="47"/>
      <c r="J230" s="24"/>
      <c r="K230" s="24"/>
    </row>
    <row r="231" ht="15.75" customHeight="1">
      <c r="E231" s="47"/>
      <c r="J231" s="24"/>
      <c r="K231" s="24"/>
    </row>
    <row r="232" ht="15.75" customHeight="1">
      <c r="E232" s="47"/>
      <c r="J232" s="24"/>
      <c r="K232" s="24"/>
    </row>
    <row r="233" ht="15.75" customHeight="1">
      <c r="E233" s="47"/>
      <c r="J233" s="24"/>
      <c r="K233" s="24"/>
    </row>
    <row r="234" ht="15.75" customHeight="1">
      <c r="E234" s="47"/>
      <c r="J234" s="24"/>
      <c r="K234" s="24"/>
    </row>
    <row r="235" ht="15.75" customHeight="1">
      <c r="E235" s="47"/>
      <c r="J235" s="24"/>
      <c r="K235" s="24"/>
    </row>
    <row r="236" ht="15.75" customHeight="1">
      <c r="E236" s="47"/>
      <c r="J236" s="24"/>
      <c r="K236" s="24"/>
    </row>
    <row r="237" ht="15.75" customHeight="1">
      <c r="E237" s="47"/>
      <c r="J237" s="24"/>
      <c r="K237" s="24"/>
    </row>
    <row r="238" ht="15.75" customHeight="1">
      <c r="E238" s="47"/>
      <c r="J238" s="24"/>
      <c r="K238" s="24"/>
    </row>
    <row r="239" ht="15.75" customHeight="1">
      <c r="E239" s="47"/>
      <c r="J239" s="24"/>
      <c r="K239" s="24"/>
    </row>
    <row r="240" ht="15.75" customHeight="1">
      <c r="E240" s="47"/>
      <c r="J240" s="24"/>
      <c r="K240" s="24"/>
    </row>
    <row r="241" ht="15.75" customHeight="1">
      <c r="E241" s="47"/>
      <c r="J241" s="24"/>
      <c r="K241" s="24"/>
    </row>
    <row r="242" ht="15.75" customHeight="1">
      <c r="E242" s="47"/>
      <c r="J242" s="24"/>
      <c r="K242" s="24"/>
    </row>
    <row r="243" ht="15.75" customHeight="1">
      <c r="E243" s="47"/>
      <c r="J243" s="24"/>
      <c r="K243" s="24"/>
    </row>
    <row r="244" ht="15.75" customHeight="1">
      <c r="E244" s="47"/>
      <c r="J244" s="24"/>
      <c r="K244" s="24"/>
    </row>
    <row r="245" ht="15.75" customHeight="1">
      <c r="E245" s="47"/>
      <c r="J245" s="24"/>
      <c r="K245" s="24"/>
    </row>
    <row r="246" ht="15.75" customHeight="1">
      <c r="E246" s="47"/>
      <c r="J246" s="24"/>
      <c r="K246" s="24"/>
    </row>
    <row r="247" ht="15.75" customHeight="1">
      <c r="E247" s="47"/>
      <c r="J247" s="24"/>
      <c r="K247" s="24"/>
    </row>
    <row r="248" ht="15.75" customHeight="1">
      <c r="E248" s="47"/>
      <c r="J248" s="24"/>
      <c r="K248" s="24"/>
    </row>
    <row r="249" ht="15.75" customHeight="1">
      <c r="E249" s="47"/>
      <c r="J249" s="24"/>
      <c r="K249" s="24"/>
    </row>
    <row r="250" ht="15.75" customHeight="1">
      <c r="E250" s="47"/>
      <c r="J250" s="24"/>
      <c r="K250" s="24"/>
    </row>
    <row r="251" ht="15.75" customHeight="1">
      <c r="E251" s="47"/>
      <c r="J251" s="24"/>
      <c r="K251" s="24"/>
    </row>
    <row r="252" ht="15.75" customHeight="1">
      <c r="E252" s="47"/>
      <c r="J252" s="24"/>
      <c r="K252" s="24"/>
    </row>
    <row r="253" ht="15.75" customHeight="1">
      <c r="E253" s="47"/>
      <c r="J253" s="24"/>
      <c r="K253" s="24"/>
    </row>
    <row r="254" ht="15.75" customHeight="1">
      <c r="E254" s="47"/>
      <c r="J254" s="24"/>
      <c r="K254" s="24"/>
    </row>
    <row r="255" ht="15.75" customHeight="1">
      <c r="E255" s="47"/>
      <c r="J255" s="24"/>
      <c r="K255" s="24"/>
    </row>
    <row r="256" ht="15.75" customHeight="1">
      <c r="E256" s="47"/>
      <c r="J256" s="24"/>
      <c r="K256" s="24"/>
    </row>
    <row r="257" ht="15.75" customHeight="1">
      <c r="E257" s="47"/>
      <c r="J257" s="24"/>
      <c r="K257" s="24"/>
    </row>
    <row r="258" ht="15.75" customHeight="1">
      <c r="E258" s="47"/>
      <c r="J258" s="24"/>
      <c r="K258" s="24"/>
    </row>
    <row r="259" ht="15.75" customHeight="1">
      <c r="E259" s="47"/>
      <c r="J259" s="24"/>
      <c r="K259" s="24"/>
    </row>
    <row r="260" ht="15.75" customHeight="1">
      <c r="E260" s="47"/>
      <c r="J260" s="24"/>
      <c r="K260" s="24"/>
    </row>
    <row r="261" ht="15.75" customHeight="1">
      <c r="E261" s="47"/>
      <c r="J261" s="24"/>
      <c r="K261" s="24"/>
    </row>
    <row r="262" ht="15.75" customHeight="1">
      <c r="E262" s="47"/>
      <c r="J262" s="24"/>
      <c r="K262" s="24"/>
    </row>
    <row r="263" ht="15.75" customHeight="1">
      <c r="E263" s="47"/>
      <c r="J263" s="24"/>
      <c r="K263" s="24"/>
    </row>
    <row r="264" ht="15.75" customHeight="1">
      <c r="E264" s="47"/>
      <c r="J264" s="24"/>
      <c r="K264" s="24"/>
    </row>
    <row r="265" ht="15.75" customHeight="1">
      <c r="E265" s="47"/>
      <c r="J265" s="24"/>
      <c r="K265" s="24"/>
    </row>
    <row r="266" ht="15.75" customHeight="1">
      <c r="E266" s="47"/>
      <c r="J266" s="24"/>
      <c r="K266" s="24"/>
    </row>
    <row r="267" ht="15.75" customHeight="1">
      <c r="E267" s="47"/>
      <c r="J267" s="24"/>
      <c r="K267" s="24"/>
    </row>
    <row r="268" ht="15.75" customHeight="1">
      <c r="E268" s="47"/>
      <c r="J268" s="24"/>
      <c r="K268" s="24"/>
    </row>
    <row r="269" ht="15.75" customHeight="1">
      <c r="E269" s="47"/>
      <c r="J269" s="24"/>
      <c r="K269" s="24"/>
    </row>
    <row r="270" ht="15.75" customHeight="1">
      <c r="E270" s="47"/>
      <c r="J270" s="24"/>
      <c r="K270" s="24"/>
    </row>
    <row r="271" ht="15.75" customHeight="1">
      <c r="E271" s="47"/>
      <c r="J271" s="24"/>
      <c r="K271" s="24"/>
    </row>
    <row r="272" ht="15.75" customHeight="1">
      <c r="E272" s="47"/>
      <c r="J272" s="24"/>
      <c r="K272" s="24"/>
    </row>
    <row r="273" ht="15.75" customHeight="1">
      <c r="E273" s="47"/>
      <c r="J273" s="24"/>
      <c r="K273" s="24"/>
    </row>
    <row r="274" ht="15.75" customHeight="1">
      <c r="E274" s="47"/>
      <c r="J274" s="24"/>
      <c r="K274" s="24"/>
    </row>
    <row r="275" ht="15.75" customHeight="1">
      <c r="E275" s="47"/>
      <c r="J275" s="24"/>
      <c r="K275" s="24"/>
    </row>
    <row r="276" ht="15.75" customHeight="1">
      <c r="E276" s="47"/>
      <c r="J276" s="24"/>
      <c r="K276" s="24"/>
    </row>
    <row r="277" ht="15.75" customHeight="1">
      <c r="E277" s="47"/>
      <c r="J277" s="24"/>
      <c r="K277" s="24"/>
    </row>
    <row r="278" ht="15.75" customHeight="1">
      <c r="E278" s="47"/>
      <c r="J278" s="24"/>
      <c r="K278" s="24"/>
    </row>
    <row r="279" ht="15.75" customHeight="1">
      <c r="E279" s="47"/>
      <c r="J279" s="24"/>
      <c r="K279" s="24"/>
    </row>
    <row r="280" ht="15.75" customHeight="1">
      <c r="E280" s="47"/>
      <c r="J280" s="24"/>
      <c r="K280" s="24"/>
    </row>
    <row r="281" ht="15.75" customHeight="1">
      <c r="E281" s="47"/>
      <c r="J281" s="24"/>
      <c r="K281" s="24"/>
    </row>
    <row r="282" ht="15.75" customHeight="1">
      <c r="E282" s="47"/>
      <c r="J282" s="24"/>
      <c r="K282" s="24"/>
    </row>
    <row r="283" ht="15.75" customHeight="1">
      <c r="E283" s="47"/>
      <c r="J283" s="24"/>
      <c r="K283" s="24"/>
    </row>
    <row r="284" ht="15.75" customHeight="1">
      <c r="E284" s="47"/>
      <c r="J284" s="24"/>
      <c r="K284" s="24"/>
    </row>
    <row r="285" ht="15.75" customHeight="1">
      <c r="E285" s="47"/>
      <c r="J285" s="24"/>
      <c r="K285" s="24"/>
    </row>
    <row r="286" ht="15.75" customHeight="1">
      <c r="E286" s="47"/>
      <c r="J286" s="24"/>
      <c r="K286" s="24"/>
    </row>
    <row r="287" ht="15.75" customHeight="1">
      <c r="E287" s="47"/>
      <c r="J287" s="24"/>
      <c r="K287" s="24"/>
    </row>
    <row r="288" ht="15.75" customHeight="1">
      <c r="E288" s="47"/>
      <c r="J288" s="24"/>
      <c r="K288" s="24"/>
    </row>
    <row r="289" ht="15.75" customHeight="1">
      <c r="E289" s="47"/>
      <c r="J289" s="24"/>
      <c r="K289" s="24"/>
    </row>
    <row r="290" ht="15.75" customHeight="1">
      <c r="E290" s="47"/>
      <c r="J290" s="24"/>
      <c r="K290" s="24"/>
    </row>
    <row r="291" ht="15.75" customHeight="1">
      <c r="E291" s="47"/>
      <c r="J291" s="24"/>
      <c r="K291" s="24"/>
    </row>
    <row r="292" ht="15.75" customHeight="1">
      <c r="E292" s="47"/>
      <c r="J292" s="24"/>
      <c r="K292" s="24"/>
    </row>
    <row r="293" ht="15.75" customHeight="1">
      <c r="E293" s="47"/>
      <c r="J293" s="24"/>
      <c r="K293" s="24"/>
    </row>
    <row r="294" ht="15.75" customHeight="1">
      <c r="E294" s="47"/>
      <c r="J294" s="24"/>
      <c r="K294" s="24"/>
    </row>
    <row r="295" ht="15.75" customHeight="1">
      <c r="E295" s="47"/>
      <c r="J295" s="24"/>
      <c r="K295" s="24"/>
    </row>
    <row r="296" ht="15.75" customHeight="1">
      <c r="E296" s="47"/>
      <c r="J296" s="24"/>
      <c r="K296" s="24"/>
    </row>
    <row r="297" ht="15.75" customHeight="1">
      <c r="E297" s="47"/>
      <c r="J297" s="24"/>
      <c r="K297" s="24"/>
    </row>
    <row r="298" ht="15.75" customHeight="1">
      <c r="E298" s="47"/>
      <c r="J298" s="24"/>
      <c r="K298" s="24"/>
    </row>
    <row r="299" ht="15.75" customHeight="1">
      <c r="E299" s="47"/>
      <c r="J299" s="24"/>
      <c r="K299" s="24"/>
    </row>
    <row r="300" ht="15.75" customHeight="1">
      <c r="E300" s="47"/>
      <c r="J300" s="24"/>
      <c r="K300" s="24"/>
    </row>
    <row r="301" ht="15.75" customHeight="1">
      <c r="E301" s="47"/>
      <c r="J301" s="24"/>
      <c r="K301" s="24"/>
    </row>
    <row r="302" ht="15.75" customHeight="1">
      <c r="E302" s="47"/>
      <c r="J302" s="24"/>
      <c r="K302" s="24"/>
    </row>
    <row r="303" ht="15.75" customHeight="1">
      <c r="E303" s="47"/>
      <c r="J303" s="24"/>
      <c r="K303" s="24"/>
    </row>
    <row r="304" ht="15.75" customHeight="1">
      <c r="E304" s="47"/>
      <c r="J304" s="24"/>
      <c r="K304" s="24"/>
    </row>
    <row r="305" ht="15.75" customHeight="1">
      <c r="E305" s="47"/>
      <c r="J305" s="24"/>
      <c r="K305" s="24"/>
    </row>
    <row r="306" ht="15.75" customHeight="1">
      <c r="E306" s="47"/>
      <c r="J306" s="24"/>
      <c r="K306" s="24"/>
    </row>
    <row r="307" ht="15.75" customHeight="1">
      <c r="E307" s="47"/>
      <c r="J307" s="24"/>
      <c r="K307" s="24"/>
    </row>
    <row r="308" ht="15.75" customHeight="1">
      <c r="E308" s="47"/>
      <c r="J308" s="24"/>
      <c r="K308" s="24"/>
    </row>
    <row r="309" ht="15.75" customHeight="1">
      <c r="E309" s="47"/>
      <c r="J309" s="24"/>
      <c r="K309" s="24"/>
    </row>
    <row r="310" ht="15.75" customHeight="1">
      <c r="E310" s="47"/>
      <c r="J310" s="24"/>
      <c r="K310" s="24"/>
    </row>
    <row r="311" ht="15.75" customHeight="1">
      <c r="E311" s="47"/>
      <c r="J311" s="24"/>
      <c r="K311" s="24"/>
    </row>
    <row r="312" ht="15.75" customHeight="1">
      <c r="E312" s="47"/>
      <c r="J312" s="24"/>
      <c r="K312" s="24"/>
    </row>
    <row r="313" ht="15.75" customHeight="1">
      <c r="E313" s="47"/>
      <c r="J313" s="24"/>
      <c r="K313" s="24"/>
    </row>
    <row r="314" ht="15.75" customHeight="1">
      <c r="E314" s="47"/>
      <c r="J314" s="24"/>
      <c r="K314" s="24"/>
    </row>
    <row r="315" ht="15.75" customHeight="1">
      <c r="E315" s="47"/>
      <c r="J315" s="24"/>
      <c r="K315" s="24"/>
    </row>
    <row r="316" ht="15.75" customHeight="1">
      <c r="E316" s="47"/>
      <c r="J316" s="24"/>
      <c r="K316" s="24"/>
    </row>
    <row r="317" ht="15.75" customHeight="1">
      <c r="E317" s="47"/>
      <c r="J317" s="24"/>
      <c r="K317" s="24"/>
    </row>
    <row r="318" ht="15.75" customHeight="1">
      <c r="E318" s="47"/>
      <c r="J318" s="24"/>
      <c r="K318" s="24"/>
    </row>
    <row r="319" ht="15.75" customHeight="1">
      <c r="E319" s="47"/>
      <c r="J319" s="24"/>
      <c r="K319" s="24"/>
    </row>
    <row r="320" ht="15.75" customHeight="1">
      <c r="E320" s="47"/>
      <c r="J320" s="24"/>
      <c r="K320" s="24"/>
    </row>
    <row r="321" ht="15.75" customHeight="1">
      <c r="E321" s="47"/>
      <c r="J321" s="24"/>
      <c r="K321" s="24"/>
    </row>
    <row r="322" ht="15.75" customHeight="1">
      <c r="E322" s="47"/>
      <c r="J322" s="24"/>
      <c r="K322" s="24"/>
    </row>
    <row r="323" ht="15.75" customHeight="1">
      <c r="E323" s="47"/>
      <c r="J323" s="24"/>
      <c r="K323" s="24"/>
    </row>
    <row r="324" ht="15.75" customHeight="1">
      <c r="E324" s="47"/>
      <c r="J324" s="24"/>
      <c r="K324" s="24"/>
    </row>
    <row r="325" ht="15.75" customHeight="1">
      <c r="E325" s="47"/>
      <c r="J325" s="24"/>
      <c r="K325" s="24"/>
    </row>
    <row r="326" ht="15.75" customHeight="1">
      <c r="E326" s="47"/>
      <c r="J326" s="24"/>
      <c r="K326" s="24"/>
    </row>
    <row r="327" ht="15.75" customHeight="1">
      <c r="E327" s="47"/>
      <c r="J327" s="24"/>
      <c r="K327" s="24"/>
    </row>
    <row r="328" ht="15.75" customHeight="1">
      <c r="E328" s="47"/>
      <c r="J328" s="24"/>
      <c r="K328" s="24"/>
    </row>
    <row r="329" ht="15.75" customHeight="1">
      <c r="E329" s="47"/>
      <c r="J329" s="24"/>
      <c r="K329" s="24"/>
    </row>
    <row r="330" ht="15.75" customHeight="1">
      <c r="E330" s="47"/>
      <c r="J330" s="24"/>
      <c r="K330" s="24"/>
    </row>
    <row r="331" ht="15.75" customHeight="1">
      <c r="E331" s="47"/>
      <c r="J331" s="24"/>
      <c r="K331" s="24"/>
    </row>
    <row r="332" ht="15.75" customHeight="1">
      <c r="E332" s="47"/>
      <c r="J332" s="24"/>
      <c r="K332" s="24"/>
    </row>
    <row r="333" ht="15.75" customHeight="1">
      <c r="E333" s="47"/>
      <c r="J333" s="24"/>
      <c r="K333" s="24"/>
    </row>
    <row r="334" ht="15.75" customHeight="1">
      <c r="E334" s="47"/>
      <c r="J334" s="24"/>
      <c r="K334" s="24"/>
    </row>
    <row r="335" ht="15.75" customHeight="1">
      <c r="E335" s="47"/>
      <c r="J335" s="24"/>
      <c r="K335" s="24"/>
    </row>
    <row r="336" ht="15.75" customHeight="1">
      <c r="E336" s="47"/>
      <c r="J336" s="24"/>
      <c r="K336" s="24"/>
    </row>
    <row r="337" ht="15.75" customHeight="1">
      <c r="E337" s="47"/>
      <c r="J337" s="24"/>
      <c r="K337" s="24"/>
    </row>
    <row r="338" ht="15.75" customHeight="1">
      <c r="E338" s="47"/>
      <c r="J338" s="24"/>
      <c r="K338" s="24"/>
    </row>
    <row r="339" ht="15.75" customHeight="1">
      <c r="E339" s="47"/>
      <c r="J339" s="24"/>
      <c r="K339" s="24"/>
    </row>
    <row r="340" ht="15.75" customHeight="1">
      <c r="E340" s="47"/>
      <c r="J340" s="24"/>
      <c r="K340" s="24"/>
    </row>
    <row r="341" ht="15.75" customHeight="1">
      <c r="E341" s="47"/>
      <c r="J341" s="24"/>
      <c r="K341" s="24"/>
    </row>
    <row r="342" ht="15.75" customHeight="1">
      <c r="E342" s="47"/>
      <c r="J342" s="24"/>
      <c r="K342" s="24"/>
    </row>
    <row r="343" ht="15.75" customHeight="1">
      <c r="E343" s="47"/>
      <c r="J343" s="24"/>
      <c r="K343" s="24"/>
    </row>
    <row r="344" ht="15.75" customHeight="1">
      <c r="E344" s="47"/>
      <c r="J344" s="24"/>
      <c r="K344" s="24"/>
    </row>
    <row r="345" ht="15.75" customHeight="1">
      <c r="E345" s="47"/>
      <c r="J345" s="24"/>
      <c r="K345" s="24"/>
    </row>
    <row r="346" ht="15.75" customHeight="1">
      <c r="E346" s="47"/>
      <c r="J346" s="24"/>
      <c r="K346" s="24"/>
    </row>
    <row r="347" ht="15.75" customHeight="1">
      <c r="E347" s="47"/>
      <c r="J347" s="24"/>
      <c r="K347" s="24"/>
    </row>
    <row r="348" ht="15.75" customHeight="1">
      <c r="E348" s="47"/>
      <c r="J348" s="24"/>
      <c r="K348" s="24"/>
    </row>
    <row r="349" ht="15.75" customHeight="1">
      <c r="E349" s="47"/>
      <c r="J349" s="24"/>
      <c r="K349" s="24"/>
    </row>
    <row r="350" ht="15.75" customHeight="1">
      <c r="E350" s="47"/>
      <c r="J350" s="24"/>
      <c r="K350" s="24"/>
    </row>
    <row r="351" ht="15.75" customHeight="1">
      <c r="E351" s="47"/>
      <c r="J351" s="24"/>
      <c r="K351" s="24"/>
    </row>
    <row r="352" ht="15.75" customHeight="1">
      <c r="E352" s="47"/>
      <c r="J352" s="24"/>
      <c r="K352" s="24"/>
    </row>
    <row r="353" ht="15.75" customHeight="1">
      <c r="E353" s="47"/>
      <c r="J353" s="24"/>
      <c r="K353" s="24"/>
    </row>
    <row r="354" ht="15.75" customHeight="1">
      <c r="E354" s="47"/>
      <c r="J354" s="24"/>
      <c r="K354" s="24"/>
    </row>
    <row r="355" ht="15.75" customHeight="1">
      <c r="E355" s="47"/>
      <c r="J355" s="24"/>
      <c r="K355" s="24"/>
    </row>
    <row r="356" ht="15.75" customHeight="1">
      <c r="E356" s="47"/>
      <c r="J356" s="24"/>
      <c r="K356" s="24"/>
    </row>
    <row r="357" ht="15.75" customHeight="1">
      <c r="E357" s="47"/>
      <c r="J357" s="24"/>
      <c r="K357" s="24"/>
    </row>
    <row r="358" ht="15.75" customHeight="1">
      <c r="E358" s="47"/>
      <c r="J358" s="24"/>
      <c r="K358" s="24"/>
    </row>
    <row r="359" ht="15.75" customHeight="1">
      <c r="E359" s="47"/>
      <c r="J359" s="24"/>
      <c r="K359" s="24"/>
    </row>
    <row r="360" ht="15.75" customHeight="1">
      <c r="E360" s="47"/>
      <c r="J360" s="24"/>
      <c r="K360" s="24"/>
    </row>
    <row r="361" ht="15.75" customHeight="1">
      <c r="E361" s="47"/>
      <c r="J361" s="24"/>
      <c r="K361" s="24"/>
    </row>
    <row r="362" ht="15.75" customHeight="1">
      <c r="E362" s="47"/>
      <c r="J362" s="24"/>
      <c r="K362" s="24"/>
    </row>
    <row r="363" ht="15.75" customHeight="1">
      <c r="E363" s="47"/>
      <c r="J363" s="24"/>
      <c r="K363" s="24"/>
    </row>
    <row r="364" ht="15.75" customHeight="1">
      <c r="E364" s="47"/>
      <c r="J364" s="24"/>
      <c r="K364" s="24"/>
    </row>
    <row r="365" ht="15.75" customHeight="1">
      <c r="E365" s="47"/>
      <c r="J365" s="24"/>
      <c r="K365" s="24"/>
    </row>
    <row r="366" ht="15.75" customHeight="1">
      <c r="E366" s="47"/>
      <c r="J366" s="24"/>
      <c r="K366" s="24"/>
    </row>
    <row r="367" ht="15.75" customHeight="1">
      <c r="E367" s="47"/>
      <c r="J367" s="24"/>
      <c r="K367" s="24"/>
    </row>
    <row r="368" ht="15.75" customHeight="1">
      <c r="E368" s="47"/>
      <c r="J368" s="24"/>
      <c r="K368" s="24"/>
    </row>
    <row r="369" ht="15.75" customHeight="1">
      <c r="E369" s="47"/>
      <c r="J369" s="24"/>
      <c r="K369" s="24"/>
    </row>
    <row r="370" ht="15.75" customHeight="1">
      <c r="E370" s="47"/>
      <c r="J370" s="24"/>
      <c r="K370" s="24"/>
    </row>
    <row r="371" ht="15.75" customHeight="1">
      <c r="E371" s="47"/>
      <c r="J371" s="24"/>
      <c r="K371" s="24"/>
    </row>
    <row r="372" ht="15.75" customHeight="1">
      <c r="E372" s="47"/>
      <c r="J372" s="24"/>
      <c r="K372" s="24"/>
    </row>
    <row r="373" ht="15.75" customHeight="1">
      <c r="E373" s="47"/>
      <c r="J373" s="24"/>
      <c r="K373" s="24"/>
    </row>
    <row r="374" ht="15.75" customHeight="1">
      <c r="E374" s="47"/>
      <c r="J374" s="24"/>
      <c r="K374" s="24"/>
    </row>
    <row r="375" ht="15.75" customHeight="1">
      <c r="E375" s="47"/>
      <c r="J375" s="24"/>
      <c r="K375" s="24"/>
    </row>
    <row r="376" ht="15.75" customHeight="1">
      <c r="E376" s="47"/>
      <c r="J376" s="24"/>
      <c r="K376" s="24"/>
    </row>
    <row r="377" ht="15.75" customHeight="1">
      <c r="E377" s="47"/>
      <c r="J377" s="24"/>
      <c r="K377" s="24"/>
    </row>
    <row r="378" ht="15.75" customHeight="1">
      <c r="E378" s="47"/>
      <c r="J378" s="24"/>
      <c r="K378" s="24"/>
    </row>
    <row r="379" ht="15.75" customHeight="1">
      <c r="E379" s="47"/>
      <c r="J379" s="24"/>
      <c r="K379" s="24"/>
    </row>
    <row r="380" ht="15.75" customHeight="1">
      <c r="E380" s="47"/>
      <c r="J380" s="24"/>
      <c r="K380" s="24"/>
    </row>
    <row r="381" ht="15.75" customHeight="1">
      <c r="E381" s="47"/>
      <c r="J381" s="24"/>
      <c r="K381" s="24"/>
    </row>
    <row r="382" ht="15.75" customHeight="1">
      <c r="E382" s="47"/>
      <c r="J382" s="24"/>
      <c r="K382" s="24"/>
    </row>
    <row r="383" ht="15.75" customHeight="1">
      <c r="E383" s="47"/>
      <c r="J383" s="24"/>
      <c r="K383" s="24"/>
    </row>
    <row r="384" ht="15.75" customHeight="1">
      <c r="E384" s="47"/>
      <c r="J384" s="24"/>
      <c r="K384" s="24"/>
    </row>
    <row r="385" ht="15.75" customHeight="1">
      <c r="E385" s="47"/>
      <c r="J385" s="24"/>
      <c r="K385" s="24"/>
    </row>
    <row r="386" ht="15.75" customHeight="1">
      <c r="E386" s="47"/>
      <c r="J386" s="24"/>
      <c r="K386" s="24"/>
    </row>
    <row r="387" ht="15.75" customHeight="1">
      <c r="E387" s="47"/>
      <c r="J387" s="24"/>
      <c r="K387" s="24"/>
    </row>
    <row r="388" ht="15.75" customHeight="1">
      <c r="E388" s="47"/>
      <c r="J388" s="24"/>
      <c r="K388" s="24"/>
    </row>
    <row r="389" ht="15.75" customHeight="1">
      <c r="E389" s="47"/>
      <c r="J389" s="24"/>
      <c r="K389" s="24"/>
    </row>
    <row r="390" ht="15.75" customHeight="1">
      <c r="E390" s="47"/>
      <c r="J390" s="24"/>
      <c r="K390" s="24"/>
    </row>
    <row r="391" ht="15.75" customHeight="1">
      <c r="E391" s="47"/>
      <c r="J391" s="24"/>
      <c r="K391" s="24"/>
    </row>
    <row r="392" ht="15.75" customHeight="1">
      <c r="E392" s="47"/>
      <c r="J392" s="24"/>
      <c r="K392" s="24"/>
    </row>
    <row r="393" ht="15.75" customHeight="1">
      <c r="E393" s="47"/>
      <c r="J393" s="24"/>
      <c r="K393" s="24"/>
    </row>
    <row r="394" ht="15.75" customHeight="1">
      <c r="E394" s="47"/>
      <c r="J394" s="24"/>
      <c r="K394" s="24"/>
    </row>
    <row r="395" ht="15.75" customHeight="1">
      <c r="E395" s="47"/>
      <c r="J395" s="24"/>
      <c r="K395" s="24"/>
    </row>
    <row r="396" ht="15.75" customHeight="1">
      <c r="E396" s="47"/>
      <c r="J396" s="24"/>
      <c r="K396" s="24"/>
    </row>
    <row r="397" ht="15.75" customHeight="1">
      <c r="E397" s="47"/>
      <c r="J397" s="24"/>
      <c r="K397" s="24"/>
    </row>
    <row r="398" ht="15.75" customHeight="1">
      <c r="E398" s="47"/>
      <c r="J398" s="24"/>
      <c r="K398" s="24"/>
    </row>
    <row r="399" ht="15.75" customHeight="1">
      <c r="E399" s="47"/>
      <c r="J399" s="24"/>
      <c r="K399" s="24"/>
    </row>
    <row r="400" ht="15.75" customHeight="1">
      <c r="E400" s="47"/>
      <c r="J400" s="24"/>
      <c r="K400" s="24"/>
    </row>
    <row r="401" ht="15.75" customHeight="1">
      <c r="E401" s="47"/>
      <c r="J401" s="24"/>
      <c r="K401" s="24"/>
    </row>
    <row r="402" ht="15.75" customHeight="1">
      <c r="E402" s="47"/>
      <c r="J402" s="24"/>
      <c r="K402" s="24"/>
    </row>
    <row r="403" ht="15.75" customHeight="1">
      <c r="E403" s="47"/>
      <c r="J403" s="24"/>
      <c r="K403" s="24"/>
    </row>
    <row r="404" ht="15.75" customHeight="1">
      <c r="E404" s="47"/>
      <c r="J404" s="24"/>
      <c r="K404" s="24"/>
    </row>
    <row r="405" ht="15.75" customHeight="1">
      <c r="E405" s="47"/>
      <c r="J405" s="24"/>
      <c r="K405" s="24"/>
    </row>
    <row r="406" ht="15.75" customHeight="1">
      <c r="E406" s="47"/>
      <c r="J406" s="24"/>
      <c r="K406" s="24"/>
    </row>
    <row r="407" ht="15.75" customHeight="1">
      <c r="E407" s="47"/>
      <c r="J407" s="24"/>
      <c r="K407" s="24"/>
    </row>
    <row r="408" ht="15.75" customHeight="1">
      <c r="E408" s="47"/>
      <c r="J408" s="24"/>
      <c r="K408" s="24"/>
    </row>
    <row r="409" ht="15.75" customHeight="1">
      <c r="E409" s="47"/>
      <c r="J409" s="24"/>
      <c r="K409" s="24"/>
    </row>
    <row r="410" ht="15.75" customHeight="1">
      <c r="E410" s="47"/>
      <c r="J410" s="24"/>
      <c r="K410" s="24"/>
    </row>
    <row r="411" ht="15.75" customHeight="1">
      <c r="E411" s="47"/>
      <c r="J411" s="24"/>
      <c r="K411" s="24"/>
    </row>
    <row r="412" ht="15.75" customHeight="1">
      <c r="E412" s="47"/>
      <c r="J412" s="24"/>
      <c r="K412" s="24"/>
    </row>
    <row r="413" ht="15.75" customHeight="1">
      <c r="E413" s="47"/>
      <c r="J413" s="24"/>
      <c r="K413" s="24"/>
    </row>
    <row r="414" ht="15.75" customHeight="1">
      <c r="E414" s="47"/>
      <c r="J414" s="24"/>
      <c r="K414" s="24"/>
    </row>
    <row r="415" ht="15.75" customHeight="1">
      <c r="E415" s="47"/>
      <c r="J415" s="24"/>
      <c r="K415" s="24"/>
    </row>
    <row r="416" ht="15.75" customHeight="1">
      <c r="E416" s="47"/>
      <c r="J416" s="24"/>
      <c r="K416" s="24"/>
    </row>
    <row r="417" ht="15.75" customHeight="1">
      <c r="E417" s="47"/>
      <c r="J417" s="24"/>
      <c r="K417" s="24"/>
    </row>
    <row r="418" ht="15.75" customHeight="1">
      <c r="E418" s="47"/>
      <c r="J418" s="24"/>
      <c r="K418" s="24"/>
    </row>
    <row r="419" ht="15.75" customHeight="1">
      <c r="E419" s="47"/>
      <c r="J419" s="24"/>
      <c r="K419" s="24"/>
    </row>
    <row r="420" ht="15.75" customHeight="1">
      <c r="E420" s="47"/>
      <c r="J420" s="24"/>
      <c r="K420" s="24"/>
    </row>
    <row r="421" ht="15.75" customHeight="1">
      <c r="E421" s="47"/>
      <c r="J421" s="24"/>
      <c r="K421" s="24"/>
    </row>
    <row r="422" ht="15.75" customHeight="1">
      <c r="E422" s="47"/>
      <c r="J422" s="24"/>
      <c r="K422" s="24"/>
    </row>
    <row r="423" ht="15.75" customHeight="1">
      <c r="E423" s="47"/>
      <c r="J423" s="24"/>
      <c r="K423" s="24"/>
    </row>
    <row r="424" ht="15.75" customHeight="1">
      <c r="E424" s="47"/>
      <c r="J424" s="24"/>
      <c r="K424" s="24"/>
    </row>
    <row r="425" ht="15.75" customHeight="1">
      <c r="E425" s="47"/>
      <c r="J425" s="24"/>
      <c r="K425" s="24"/>
    </row>
    <row r="426" ht="15.75" customHeight="1">
      <c r="E426" s="47"/>
      <c r="J426" s="24"/>
      <c r="K426" s="24"/>
    </row>
    <row r="427" ht="15.75" customHeight="1">
      <c r="E427" s="47"/>
      <c r="J427" s="24"/>
      <c r="K427" s="24"/>
    </row>
    <row r="428" ht="15.75" customHeight="1">
      <c r="E428" s="47"/>
      <c r="J428" s="24"/>
      <c r="K428" s="24"/>
    </row>
    <row r="429" ht="15.75" customHeight="1">
      <c r="E429" s="47"/>
      <c r="J429" s="24"/>
      <c r="K429" s="24"/>
    </row>
    <row r="430" ht="15.75" customHeight="1">
      <c r="E430" s="47"/>
      <c r="J430" s="24"/>
      <c r="K430" s="24"/>
    </row>
    <row r="431" ht="15.75" customHeight="1">
      <c r="E431" s="47"/>
      <c r="J431" s="24"/>
      <c r="K431" s="24"/>
    </row>
    <row r="432" ht="15.75" customHeight="1">
      <c r="E432" s="47"/>
      <c r="J432" s="24"/>
      <c r="K432" s="24"/>
    </row>
    <row r="433" ht="15.75" customHeight="1">
      <c r="E433" s="47"/>
      <c r="J433" s="24"/>
      <c r="K433" s="24"/>
    </row>
    <row r="434" ht="15.75" customHeight="1">
      <c r="E434" s="47"/>
      <c r="J434" s="24"/>
      <c r="K434" s="24"/>
    </row>
    <row r="435" ht="15.75" customHeight="1">
      <c r="E435" s="47"/>
      <c r="J435" s="24"/>
      <c r="K435" s="24"/>
    </row>
    <row r="436" ht="15.75" customHeight="1">
      <c r="E436" s="47"/>
      <c r="J436" s="24"/>
      <c r="K436" s="24"/>
    </row>
    <row r="437" ht="15.75" customHeight="1">
      <c r="E437" s="47"/>
      <c r="J437" s="24"/>
      <c r="K437" s="24"/>
    </row>
    <row r="438" ht="15.75" customHeight="1">
      <c r="E438" s="47"/>
      <c r="J438" s="24"/>
      <c r="K438" s="24"/>
    </row>
    <row r="439" ht="15.75" customHeight="1">
      <c r="E439" s="47"/>
      <c r="J439" s="24"/>
      <c r="K439" s="24"/>
    </row>
    <row r="440" ht="15.75" customHeight="1">
      <c r="E440" s="47"/>
      <c r="J440" s="24"/>
      <c r="K440" s="24"/>
    </row>
    <row r="441" ht="15.75" customHeight="1">
      <c r="E441" s="47"/>
      <c r="J441" s="24"/>
      <c r="K441" s="24"/>
    </row>
    <row r="442" ht="15.75" customHeight="1">
      <c r="E442" s="47"/>
      <c r="J442" s="24"/>
      <c r="K442" s="24"/>
    </row>
    <row r="443" ht="15.75" customHeight="1">
      <c r="E443" s="47"/>
      <c r="J443" s="24"/>
      <c r="K443" s="24"/>
    </row>
    <row r="444" ht="15.75" customHeight="1">
      <c r="E444" s="47"/>
      <c r="J444" s="24"/>
      <c r="K444" s="24"/>
    </row>
    <row r="445" ht="15.75" customHeight="1">
      <c r="E445" s="47"/>
      <c r="J445" s="24"/>
      <c r="K445" s="24"/>
    </row>
    <row r="446" ht="15.75" customHeight="1">
      <c r="E446" s="47"/>
      <c r="J446" s="24"/>
      <c r="K446" s="24"/>
    </row>
    <row r="447" ht="15.75" customHeight="1">
      <c r="E447" s="47"/>
      <c r="J447" s="24"/>
      <c r="K447" s="24"/>
    </row>
    <row r="448" ht="15.75" customHeight="1">
      <c r="E448" s="47"/>
      <c r="J448" s="24"/>
      <c r="K448" s="24"/>
    </row>
    <row r="449" ht="15.75" customHeight="1">
      <c r="E449" s="47"/>
      <c r="J449" s="24"/>
      <c r="K449" s="24"/>
    </row>
    <row r="450" ht="15.75" customHeight="1">
      <c r="E450" s="47"/>
      <c r="J450" s="24"/>
      <c r="K450" s="24"/>
    </row>
    <row r="451" ht="15.75" customHeight="1">
      <c r="E451" s="47"/>
      <c r="J451" s="24"/>
      <c r="K451" s="24"/>
    </row>
    <row r="452" ht="15.75" customHeight="1">
      <c r="E452" s="47"/>
      <c r="J452" s="24"/>
      <c r="K452" s="24"/>
    </row>
    <row r="453" ht="15.75" customHeight="1">
      <c r="E453" s="47"/>
      <c r="J453" s="24"/>
      <c r="K453" s="24"/>
    </row>
    <row r="454" ht="15.75" customHeight="1">
      <c r="E454" s="47"/>
      <c r="J454" s="24"/>
      <c r="K454" s="24"/>
    </row>
    <row r="455" ht="15.75" customHeight="1">
      <c r="E455" s="47"/>
      <c r="J455" s="24"/>
      <c r="K455" s="24"/>
    </row>
    <row r="456" ht="15.75" customHeight="1">
      <c r="E456" s="47"/>
      <c r="J456" s="24"/>
      <c r="K456" s="24"/>
    </row>
    <row r="457" ht="15.75" customHeight="1">
      <c r="E457" s="47"/>
      <c r="J457" s="24"/>
      <c r="K457" s="24"/>
    </row>
    <row r="458" ht="15.75" customHeight="1">
      <c r="E458" s="47"/>
      <c r="J458" s="24"/>
      <c r="K458" s="24"/>
    </row>
    <row r="459" ht="15.75" customHeight="1">
      <c r="E459" s="47"/>
      <c r="J459" s="24"/>
      <c r="K459" s="24"/>
    </row>
    <row r="460" ht="15.75" customHeight="1">
      <c r="E460" s="47"/>
      <c r="J460" s="24"/>
      <c r="K460" s="24"/>
    </row>
    <row r="461" ht="15.75" customHeight="1">
      <c r="E461" s="47"/>
      <c r="J461" s="24"/>
      <c r="K461" s="24"/>
    </row>
    <row r="462" ht="15.75" customHeight="1">
      <c r="E462" s="47"/>
      <c r="J462" s="24"/>
      <c r="K462" s="24"/>
    </row>
    <row r="463" ht="15.75" customHeight="1">
      <c r="E463" s="47"/>
      <c r="J463" s="24"/>
      <c r="K463" s="24"/>
    </row>
    <row r="464" ht="15.75" customHeight="1">
      <c r="E464" s="47"/>
      <c r="J464" s="24"/>
      <c r="K464" s="24"/>
    </row>
    <row r="465" ht="15.75" customHeight="1">
      <c r="E465" s="47"/>
      <c r="J465" s="24"/>
      <c r="K465" s="24"/>
    </row>
    <row r="466" ht="15.75" customHeight="1">
      <c r="E466" s="47"/>
      <c r="J466" s="24"/>
      <c r="K466" s="24"/>
    </row>
    <row r="467" ht="15.75" customHeight="1">
      <c r="E467" s="47"/>
      <c r="J467" s="24"/>
      <c r="K467" s="24"/>
    </row>
    <row r="468" ht="15.75" customHeight="1">
      <c r="E468" s="47"/>
      <c r="J468" s="24"/>
      <c r="K468" s="24"/>
    </row>
    <row r="469" ht="15.75" customHeight="1">
      <c r="E469" s="47"/>
      <c r="J469" s="24"/>
      <c r="K469" s="24"/>
    </row>
    <row r="470" ht="15.75" customHeight="1">
      <c r="E470" s="47"/>
      <c r="J470" s="24"/>
      <c r="K470" s="24"/>
    </row>
    <row r="471" ht="15.75" customHeight="1">
      <c r="E471" s="47"/>
      <c r="J471" s="24"/>
      <c r="K471" s="24"/>
    </row>
    <row r="472" ht="15.75" customHeight="1">
      <c r="E472" s="47"/>
      <c r="J472" s="24"/>
      <c r="K472" s="24"/>
    </row>
    <row r="473" ht="15.75" customHeight="1">
      <c r="E473" s="47"/>
      <c r="J473" s="24"/>
      <c r="K473" s="24"/>
    </row>
    <row r="474" ht="15.75" customHeight="1">
      <c r="E474" s="47"/>
      <c r="J474" s="24"/>
      <c r="K474" s="24"/>
    </row>
    <row r="475" ht="15.75" customHeight="1">
      <c r="E475" s="47"/>
      <c r="J475" s="24"/>
      <c r="K475" s="24"/>
    </row>
    <row r="476" ht="15.75" customHeight="1">
      <c r="E476" s="47"/>
      <c r="J476" s="24"/>
      <c r="K476" s="24"/>
    </row>
    <row r="477" ht="15.75" customHeight="1">
      <c r="E477" s="47"/>
      <c r="J477" s="24"/>
      <c r="K477" s="24"/>
    </row>
    <row r="478" ht="15.75" customHeight="1">
      <c r="E478" s="47"/>
      <c r="J478" s="24"/>
      <c r="K478" s="24"/>
    </row>
    <row r="479" ht="15.75" customHeight="1">
      <c r="E479" s="47"/>
      <c r="J479" s="24"/>
      <c r="K479" s="24"/>
    </row>
    <row r="480" ht="15.75" customHeight="1">
      <c r="E480" s="47"/>
      <c r="J480" s="24"/>
      <c r="K480" s="24"/>
    </row>
    <row r="481" ht="15.75" customHeight="1">
      <c r="E481" s="47"/>
      <c r="J481" s="24"/>
      <c r="K481" s="24"/>
    </row>
    <row r="482" ht="15.75" customHeight="1">
      <c r="E482" s="47"/>
      <c r="J482" s="24"/>
      <c r="K482" s="24"/>
    </row>
    <row r="483" ht="15.75" customHeight="1">
      <c r="E483" s="47"/>
      <c r="J483" s="24"/>
      <c r="K483" s="24"/>
    </row>
    <row r="484" ht="15.75" customHeight="1">
      <c r="E484" s="47"/>
      <c r="J484" s="24"/>
      <c r="K484" s="24"/>
    </row>
    <row r="485" ht="15.75" customHeight="1">
      <c r="E485" s="47"/>
      <c r="J485" s="24"/>
      <c r="K485" s="24"/>
    </row>
    <row r="486" ht="15.75" customHeight="1">
      <c r="E486" s="47"/>
      <c r="J486" s="24"/>
      <c r="K486" s="24"/>
    </row>
    <row r="487" ht="15.75" customHeight="1">
      <c r="E487" s="47"/>
      <c r="J487" s="24"/>
      <c r="K487" s="24"/>
    </row>
    <row r="488" ht="15.75" customHeight="1">
      <c r="E488" s="47"/>
      <c r="J488" s="24"/>
      <c r="K488" s="24"/>
    </row>
    <row r="489" ht="15.75" customHeight="1">
      <c r="E489" s="47"/>
      <c r="J489" s="24"/>
      <c r="K489" s="24"/>
    </row>
    <row r="490" ht="15.75" customHeight="1">
      <c r="E490" s="47"/>
      <c r="J490" s="24"/>
      <c r="K490" s="24"/>
    </row>
    <row r="491" ht="15.75" customHeight="1">
      <c r="E491" s="47"/>
      <c r="J491" s="24"/>
      <c r="K491" s="24"/>
    </row>
    <row r="492" ht="15.75" customHeight="1">
      <c r="E492" s="47"/>
      <c r="J492" s="24"/>
      <c r="K492" s="24"/>
    </row>
    <row r="493" ht="15.75" customHeight="1">
      <c r="E493" s="47"/>
      <c r="J493" s="24"/>
      <c r="K493" s="24"/>
    </row>
    <row r="494" ht="15.75" customHeight="1">
      <c r="E494" s="47"/>
      <c r="J494" s="24"/>
      <c r="K494" s="24"/>
    </row>
    <row r="495" ht="15.75" customHeight="1">
      <c r="E495" s="47"/>
      <c r="J495" s="24"/>
      <c r="K495" s="24"/>
    </row>
    <row r="496" ht="15.75" customHeight="1">
      <c r="E496" s="47"/>
      <c r="J496" s="24"/>
      <c r="K496" s="24"/>
    </row>
    <row r="497" ht="15.75" customHeight="1">
      <c r="E497" s="47"/>
      <c r="J497" s="24"/>
      <c r="K497" s="24"/>
    </row>
    <row r="498" ht="15.75" customHeight="1">
      <c r="E498" s="47"/>
      <c r="J498" s="24"/>
      <c r="K498" s="24"/>
    </row>
    <row r="499" ht="15.75" customHeight="1">
      <c r="E499" s="47"/>
      <c r="J499" s="24"/>
      <c r="K499" s="24"/>
    </row>
    <row r="500" ht="15.75" customHeight="1">
      <c r="E500" s="47"/>
      <c r="J500" s="24"/>
      <c r="K500" s="24"/>
    </row>
    <row r="501" ht="15.75" customHeight="1">
      <c r="E501" s="47"/>
      <c r="J501" s="24"/>
      <c r="K501" s="24"/>
    </row>
    <row r="502" ht="15.75" customHeight="1">
      <c r="E502" s="47"/>
      <c r="J502" s="24"/>
      <c r="K502" s="24"/>
    </row>
    <row r="503" ht="15.75" customHeight="1">
      <c r="E503" s="47"/>
      <c r="J503" s="24"/>
      <c r="K503" s="24"/>
    </row>
    <row r="504" ht="15.75" customHeight="1">
      <c r="E504" s="47"/>
      <c r="J504" s="24"/>
      <c r="K504" s="24"/>
    </row>
    <row r="505" ht="15.75" customHeight="1">
      <c r="E505" s="47"/>
      <c r="J505" s="24"/>
      <c r="K505" s="24"/>
    </row>
    <row r="506" ht="15.75" customHeight="1">
      <c r="E506" s="47"/>
      <c r="J506" s="24"/>
      <c r="K506" s="24"/>
    </row>
    <row r="507" ht="15.75" customHeight="1">
      <c r="E507" s="47"/>
      <c r="J507" s="24"/>
      <c r="K507" s="24"/>
    </row>
    <row r="508" ht="15.75" customHeight="1">
      <c r="E508" s="47"/>
      <c r="J508" s="24"/>
      <c r="K508" s="24"/>
    </row>
    <row r="509" ht="15.75" customHeight="1">
      <c r="E509" s="47"/>
      <c r="J509" s="24"/>
      <c r="K509" s="24"/>
    </row>
    <row r="510" ht="15.75" customHeight="1">
      <c r="E510" s="47"/>
      <c r="J510" s="24"/>
      <c r="K510" s="24"/>
    </row>
    <row r="511" ht="15.75" customHeight="1">
      <c r="E511" s="47"/>
      <c r="J511" s="24"/>
      <c r="K511" s="24"/>
    </row>
    <row r="512" ht="15.75" customHeight="1">
      <c r="E512" s="47"/>
      <c r="J512" s="24"/>
      <c r="K512" s="24"/>
    </row>
    <row r="513" ht="15.75" customHeight="1">
      <c r="E513" s="47"/>
      <c r="J513" s="24"/>
      <c r="K513" s="24"/>
    </row>
    <row r="514" ht="15.75" customHeight="1">
      <c r="E514" s="47"/>
      <c r="J514" s="24"/>
      <c r="K514" s="24"/>
    </row>
    <row r="515" ht="15.75" customHeight="1">
      <c r="E515" s="47"/>
      <c r="J515" s="24"/>
      <c r="K515" s="24"/>
    </row>
    <row r="516" ht="15.75" customHeight="1">
      <c r="E516" s="47"/>
      <c r="J516" s="24"/>
      <c r="K516" s="24"/>
    </row>
    <row r="517" ht="15.75" customHeight="1">
      <c r="E517" s="47"/>
      <c r="J517" s="24"/>
      <c r="K517" s="24"/>
    </row>
    <row r="518" ht="15.75" customHeight="1">
      <c r="E518" s="47"/>
      <c r="J518" s="24"/>
      <c r="K518" s="24"/>
    </row>
    <row r="519" ht="15.75" customHeight="1">
      <c r="E519" s="47"/>
      <c r="J519" s="24"/>
      <c r="K519" s="24"/>
    </row>
    <row r="520" ht="15.75" customHeight="1">
      <c r="E520" s="47"/>
      <c r="J520" s="24"/>
      <c r="K520" s="24"/>
    </row>
    <row r="521" ht="15.75" customHeight="1">
      <c r="E521" s="47"/>
      <c r="J521" s="24"/>
      <c r="K521" s="24"/>
    </row>
    <row r="522" ht="15.75" customHeight="1">
      <c r="E522" s="47"/>
      <c r="J522" s="24"/>
      <c r="K522" s="24"/>
    </row>
    <row r="523" ht="15.75" customHeight="1">
      <c r="E523" s="47"/>
      <c r="J523" s="24"/>
      <c r="K523" s="24"/>
    </row>
    <row r="524" ht="15.75" customHeight="1">
      <c r="E524" s="47"/>
      <c r="J524" s="24"/>
      <c r="K524" s="24"/>
    </row>
    <row r="525" ht="15.75" customHeight="1">
      <c r="E525" s="47"/>
      <c r="J525" s="24"/>
      <c r="K525" s="24"/>
    </row>
    <row r="526" ht="15.75" customHeight="1">
      <c r="E526" s="47"/>
      <c r="J526" s="24"/>
      <c r="K526" s="24"/>
    </row>
    <row r="527" ht="15.75" customHeight="1">
      <c r="E527" s="47"/>
      <c r="J527" s="24"/>
      <c r="K527" s="24"/>
    </row>
    <row r="528" ht="15.75" customHeight="1">
      <c r="E528" s="47"/>
      <c r="J528" s="24"/>
      <c r="K528" s="24"/>
    </row>
    <row r="529" ht="15.75" customHeight="1">
      <c r="E529" s="47"/>
      <c r="J529" s="24"/>
      <c r="K529" s="24"/>
    </row>
    <row r="530" ht="15.75" customHeight="1">
      <c r="E530" s="47"/>
      <c r="J530" s="24"/>
      <c r="K530" s="24"/>
    </row>
    <row r="531" ht="15.75" customHeight="1">
      <c r="E531" s="47"/>
      <c r="J531" s="24"/>
      <c r="K531" s="24"/>
    </row>
    <row r="532" ht="15.75" customHeight="1">
      <c r="E532" s="47"/>
      <c r="J532" s="24"/>
      <c r="K532" s="24"/>
    </row>
    <row r="533" ht="15.75" customHeight="1">
      <c r="E533" s="47"/>
      <c r="J533" s="24"/>
      <c r="K533" s="24"/>
    </row>
    <row r="534" ht="15.75" customHeight="1">
      <c r="E534" s="47"/>
      <c r="J534" s="24"/>
      <c r="K534" s="24"/>
    </row>
    <row r="535" ht="15.75" customHeight="1">
      <c r="E535" s="47"/>
      <c r="J535" s="24"/>
      <c r="K535" s="24"/>
    </row>
    <row r="536" ht="15.75" customHeight="1">
      <c r="E536" s="47"/>
      <c r="J536" s="24"/>
      <c r="K536" s="24"/>
    </row>
    <row r="537" ht="15.75" customHeight="1">
      <c r="E537" s="47"/>
      <c r="J537" s="24"/>
      <c r="K537" s="24"/>
    </row>
    <row r="538" ht="15.75" customHeight="1">
      <c r="E538" s="47"/>
      <c r="J538" s="24"/>
      <c r="K538" s="24"/>
    </row>
    <row r="539" ht="15.75" customHeight="1">
      <c r="E539" s="47"/>
      <c r="J539" s="24"/>
      <c r="K539" s="24"/>
    </row>
    <row r="540" ht="15.75" customHeight="1">
      <c r="E540" s="47"/>
      <c r="J540" s="24"/>
      <c r="K540" s="24"/>
    </row>
    <row r="541" ht="15.75" customHeight="1">
      <c r="E541" s="47"/>
      <c r="J541" s="24"/>
      <c r="K541" s="24"/>
    </row>
    <row r="542" ht="15.75" customHeight="1">
      <c r="E542" s="47"/>
      <c r="J542" s="24"/>
      <c r="K542" s="24"/>
    </row>
    <row r="543" ht="15.75" customHeight="1">
      <c r="E543" s="47"/>
      <c r="J543" s="24"/>
      <c r="K543" s="24"/>
    </row>
    <row r="544" ht="15.75" customHeight="1">
      <c r="E544" s="47"/>
      <c r="J544" s="24"/>
      <c r="K544" s="24"/>
    </row>
    <row r="545" ht="15.75" customHeight="1">
      <c r="E545" s="47"/>
      <c r="J545" s="24"/>
      <c r="K545" s="24"/>
    </row>
    <row r="546" ht="15.75" customHeight="1">
      <c r="E546" s="47"/>
      <c r="J546" s="24"/>
      <c r="K546" s="24"/>
    </row>
    <row r="547" ht="15.75" customHeight="1">
      <c r="E547" s="47"/>
      <c r="J547" s="24"/>
      <c r="K547" s="24"/>
    </row>
    <row r="548" ht="15.75" customHeight="1">
      <c r="E548" s="47"/>
      <c r="J548" s="24"/>
      <c r="K548" s="24"/>
    </row>
    <row r="549" ht="15.75" customHeight="1">
      <c r="E549" s="47"/>
      <c r="J549" s="24"/>
      <c r="K549" s="24"/>
    </row>
    <row r="550" ht="15.75" customHeight="1">
      <c r="E550" s="47"/>
      <c r="J550" s="24"/>
      <c r="K550" s="24"/>
    </row>
    <row r="551" ht="15.75" customHeight="1">
      <c r="E551" s="47"/>
      <c r="J551" s="24"/>
      <c r="K551" s="24"/>
    </row>
    <row r="552" ht="15.75" customHeight="1">
      <c r="E552" s="47"/>
      <c r="J552" s="24"/>
      <c r="K552" s="24"/>
    </row>
    <row r="553" ht="15.75" customHeight="1">
      <c r="E553" s="47"/>
      <c r="J553" s="24"/>
      <c r="K553" s="24"/>
    </row>
    <row r="554" ht="15.75" customHeight="1">
      <c r="E554" s="47"/>
      <c r="J554" s="24"/>
      <c r="K554" s="24"/>
    </row>
    <row r="555" ht="15.75" customHeight="1">
      <c r="E555" s="47"/>
      <c r="J555" s="24"/>
      <c r="K555" s="24"/>
    </row>
    <row r="556" ht="15.75" customHeight="1">
      <c r="E556" s="47"/>
      <c r="J556" s="24"/>
      <c r="K556" s="24"/>
    </row>
    <row r="557" ht="15.75" customHeight="1">
      <c r="E557" s="47"/>
      <c r="J557" s="24"/>
      <c r="K557" s="24"/>
    </row>
    <row r="558" ht="15.75" customHeight="1">
      <c r="E558" s="47"/>
      <c r="J558" s="24"/>
      <c r="K558" s="24"/>
    </row>
    <row r="559" ht="15.75" customHeight="1">
      <c r="E559" s="47"/>
      <c r="J559" s="24"/>
      <c r="K559" s="24"/>
    </row>
    <row r="560" ht="15.75" customHeight="1">
      <c r="E560" s="47"/>
      <c r="J560" s="24"/>
      <c r="K560" s="24"/>
    </row>
    <row r="561" ht="15.75" customHeight="1">
      <c r="E561" s="47"/>
      <c r="J561" s="24"/>
      <c r="K561" s="24"/>
    </row>
    <row r="562" ht="15.75" customHeight="1">
      <c r="E562" s="47"/>
      <c r="J562" s="24"/>
      <c r="K562" s="24"/>
    </row>
    <row r="563" ht="15.75" customHeight="1">
      <c r="E563" s="47"/>
      <c r="J563" s="24"/>
      <c r="K563" s="24"/>
    </row>
    <row r="564" ht="15.75" customHeight="1">
      <c r="E564" s="47"/>
      <c r="J564" s="24"/>
      <c r="K564" s="24"/>
    </row>
    <row r="565" ht="15.75" customHeight="1">
      <c r="E565" s="47"/>
      <c r="J565" s="24"/>
      <c r="K565" s="24"/>
    </row>
    <row r="566" ht="15.75" customHeight="1">
      <c r="E566" s="47"/>
      <c r="J566" s="24"/>
      <c r="K566" s="24"/>
    </row>
    <row r="567" ht="15.75" customHeight="1">
      <c r="E567" s="47"/>
      <c r="J567" s="24"/>
      <c r="K567" s="24"/>
    </row>
    <row r="568" ht="15.75" customHeight="1">
      <c r="E568" s="47"/>
      <c r="J568" s="24"/>
      <c r="K568" s="24"/>
    </row>
    <row r="569" ht="15.75" customHeight="1">
      <c r="E569" s="47"/>
      <c r="J569" s="24"/>
      <c r="K569" s="24"/>
    </row>
    <row r="570" ht="15.75" customHeight="1">
      <c r="E570" s="47"/>
      <c r="J570" s="24"/>
      <c r="K570" s="24"/>
    </row>
    <row r="571" ht="15.75" customHeight="1">
      <c r="E571" s="47"/>
      <c r="J571" s="24"/>
      <c r="K571" s="24"/>
    </row>
    <row r="572" ht="15.75" customHeight="1">
      <c r="E572" s="47"/>
      <c r="J572" s="24"/>
      <c r="K572" s="24"/>
    </row>
    <row r="573" ht="15.75" customHeight="1">
      <c r="E573" s="47"/>
      <c r="J573" s="24"/>
      <c r="K573" s="24"/>
    </row>
    <row r="574" ht="15.75" customHeight="1">
      <c r="E574" s="47"/>
      <c r="J574" s="24"/>
      <c r="K574" s="24"/>
    </row>
    <row r="575" ht="15.75" customHeight="1">
      <c r="E575" s="47"/>
      <c r="J575" s="24"/>
      <c r="K575" s="24"/>
    </row>
    <row r="576" ht="15.75" customHeight="1">
      <c r="E576" s="47"/>
      <c r="J576" s="24"/>
      <c r="K576" s="24"/>
    </row>
    <row r="577" ht="15.75" customHeight="1">
      <c r="E577" s="47"/>
      <c r="J577" s="24"/>
      <c r="K577" s="24"/>
    </row>
    <row r="578" ht="15.75" customHeight="1">
      <c r="E578" s="47"/>
      <c r="J578" s="24"/>
      <c r="K578" s="24"/>
    </row>
    <row r="579" ht="15.75" customHeight="1">
      <c r="E579" s="47"/>
      <c r="J579" s="24"/>
      <c r="K579" s="24"/>
    </row>
    <row r="580" ht="15.75" customHeight="1">
      <c r="E580" s="47"/>
      <c r="J580" s="24"/>
      <c r="K580" s="24"/>
    </row>
    <row r="581" ht="15.75" customHeight="1">
      <c r="E581" s="47"/>
      <c r="J581" s="24"/>
      <c r="K581" s="24"/>
    </row>
    <row r="582" ht="15.75" customHeight="1">
      <c r="E582" s="47"/>
      <c r="J582" s="24"/>
      <c r="K582" s="24"/>
    </row>
    <row r="583" ht="15.75" customHeight="1">
      <c r="E583" s="47"/>
      <c r="J583" s="24"/>
      <c r="K583" s="24"/>
    </row>
    <row r="584" ht="15.75" customHeight="1">
      <c r="E584" s="47"/>
      <c r="J584" s="24"/>
      <c r="K584" s="24"/>
    </row>
    <row r="585" ht="15.75" customHeight="1">
      <c r="E585" s="47"/>
      <c r="J585" s="24"/>
      <c r="K585" s="24"/>
    </row>
    <row r="586" ht="15.75" customHeight="1">
      <c r="E586" s="47"/>
      <c r="J586" s="24"/>
      <c r="K586" s="24"/>
    </row>
    <row r="587" ht="15.75" customHeight="1">
      <c r="E587" s="47"/>
      <c r="J587" s="24"/>
      <c r="K587" s="24"/>
    </row>
    <row r="588" ht="15.75" customHeight="1">
      <c r="E588" s="47"/>
      <c r="J588" s="24"/>
      <c r="K588" s="24"/>
    </row>
    <row r="589" ht="15.75" customHeight="1">
      <c r="E589" s="47"/>
      <c r="J589" s="24"/>
      <c r="K589" s="24"/>
    </row>
    <row r="590" ht="15.75" customHeight="1">
      <c r="E590" s="47"/>
      <c r="J590" s="24"/>
      <c r="K590" s="24"/>
    </row>
    <row r="591" ht="15.75" customHeight="1">
      <c r="E591" s="47"/>
      <c r="J591" s="24"/>
      <c r="K591" s="24"/>
    </row>
    <row r="592" ht="15.75" customHeight="1">
      <c r="E592" s="47"/>
      <c r="J592" s="24"/>
      <c r="K592" s="24"/>
    </row>
    <row r="593" ht="15.75" customHeight="1">
      <c r="E593" s="47"/>
      <c r="J593" s="24"/>
      <c r="K593" s="24"/>
    </row>
    <row r="594" ht="15.75" customHeight="1">
      <c r="E594" s="47"/>
      <c r="J594" s="24"/>
      <c r="K594" s="24"/>
    </row>
    <row r="595" ht="15.75" customHeight="1">
      <c r="E595" s="47"/>
      <c r="J595" s="24"/>
      <c r="K595" s="24"/>
    </row>
    <row r="596" ht="15.75" customHeight="1">
      <c r="E596" s="47"/>
      <c r="J596" s="24"/>
      <c r="K596" s="24"/>
    </row>
    <row r="597" ht="15.75" customHeight="1">
      <c r="E597" s="47"/>
      <c r="J597" s="24"/>
      <c r="K597" s="24"/>
    </row>
    <row r="598" ht="15.75" customHeight="1">
      <c r="E598" s="47"/>
      <c r="J598" s="24"/>
      <c r="K598" s="24"/>
    </row>
    <row r="599" ht="15.75" customHeight="1">
      <c r="E599" s="47"/>
      <c r="J599" s="24"/>
      <c r="K599" s="24"/>
    </row>
    <row r="600" ht="15.75" customHeight="1">
      <c r="E600" s="47"/>
      <c r="J600" s="24"/>
      <c r="K600" s="24"/>
    </row>
    <row r="601" ht="15.75" customHeight="1">
      <c r="E601" s="47"/>
      <c r="J601" s="24"/>
      <c r="K601" s="24"/>
    </row>
    <row r="602" ht="15.75" customHeight="1">
      <c r="E602" s="47"/>
      <c r="J602" s="24"/>
      <c r="K602" s="24"/>
    </row>
    <row r="603" ht="15.75" customHeight="1">
      <c r="E603" s="47"/>
      <c r="J603" s="24"/>
      <c r="K603" s="24"/>
    </row>
    <row r="604" ht="15.75" customHeight="1">
      <c r="E604" s="47"/>
      <c r="J604" s="24"/>
      <c r="K604" s="24"/>
    </row>
    <row r="605" ht="15.75" customHeight="1">
      <c r="E605" s="47"/>
      <c r="J605" s="24"/>
      <c r="K605" s="24"/>
    </row>
    <row r="606" ht="15.75" customHeight="1">
      <c r="E606" s="47"/>
      <c r="J606" s="24"/>
      <c r="K606" s="24"/>
    </row>
    <row r="607" ht="15.75" customHeight="1">
      <c r="E607" s="47"/>
      <c r="J607" s="24"/>
      <c r="K607" s="24"/>
    </row>
    <row r="608" ht="15.75" customHeight="1">
      <c r="E608" s="47"/>
      <c r="J608" s="24"/>
      <c r="K608" s="24"/>
    </row>
    <row r="609" ht="15.75" customHeight="1">
      <c r="E609" s="47"/>
      <c r="J609" s="24"/>
      <c r="K609" s="24"/>
    </row>
    <row r="610" ht="15.75" customHeight="1">
      <c r="E610" s="47"/>
      <c r="J610" s="24"/>
      <c r="K610" s="24"/>
    </row>
    <row r="611" ht="15.75" customHeight="1">
      <c r="E611" s="47"/>
      <c r="J611" s="24"/>
      <c r="K611" s="24"/>
    </row>
    <row r="612" ht="15.75" customHeight="1">
      <c r="E612" s="47"/>
      <c r="J612" s="24"/>
      <c r="K612" s="24"/>
    </row>
    <row r="613" ht="15.75" customHeight="1">
      <c r="E613" s="47"/>
      <c r="J613" s="24"/>
      <c r="K613" s="24"/>
    </row>
    <row r="614" ht="15.75" customHeight="1">
      <c r="E614" s="47"/>
      <c r="J614" s="24"/>
      <c r="K614" s="24"/>
    </row>
    <row r="615" ht="15.75" customHeight="1">
      <c r="E615" s="47"/>
      <c r="J615" s="24"/>
      <c r="K615" s="24"/>
    </row>
    <row r="616" ht="15.75" customHeight="1">
      <c r="E616" s="47"/>
      <c r="J616" s="24"/>
      <c r="K616" s="24"/>
    </row>
    <row r="617" ht="15.75" customHeight="1">
      <c r="E617" s="47"/>
      <c r="J617" s="24"/>
      <c r="K617" s="24"/>
    </row>
    <row r="618" ht="15.75" customHeight="1">
      <c r="E618" s="47"/>
      <c r="J618" s="24"/>
      <c r="K618" s="24"/>
    </row>
    <row r="619" ht="15.75" customHeight="1">
      <c r="E619" s="47"/>
      <c r="J619" s="24"/>
      <c r="K619" s="24"/>
    </row>
    <row r="620" ht="15.75" customHeight="1">
      <c r="E620" s="47"/>
      <c r="J620" s="24"/>
      <c r="K620" s="24"/>
    </row>
    <row r="621" ht="15.75" customHeight="1">
      <c r="E621" s="47"/>
      <c r="J621" s="24"/>
      <c r="K621" s="24"/>
    </row>
    <row r="622" ht="15.75" customHeight="1">
      <c r="E622" s="47"/>
      <c r="J622" s="24"/>
      <c r="K622" s="24"/>
    </row>
    <row r="623" ht="15.75" customHeight="1">
      <c r="E623" s="47"/>
      <c r="J623" s="24"/>
      <c r="K623" s="24"/>
    </row>
    <row r="624" ht="15.75" customHeight="1">
      <c r="E624" s="47"/>
      <c r="J624" s="24"/>
      <c r="K624" s="24"/>
    </row>
    <row r="625" ht="15.75" customHeight="1">
      <c r="E625" s="47"/>
      <c r="J625" s="24"/>
      <c r="K625" s="24"/>
    </row>
    <row r="626" ht="15.75" customHeight="1">
      <c r="E626" s="47"/>
      <c r="J626" s="24"/>
      <c r="K626" s="24"/>
    </row>
    <row r="627" ht="15.75" customHeight="1">
      <c r="E627" s="47"/>
      <c r="J627" s="24"/>
      <c r="K627" s="24"/>
    </row>
    <row r="628" ht="15.75" customHeight="1">
      <c r="E628" s="47"/>
      <c r="J628" s="24"/>
      <c r="K628" s="24"/>
    </row>
    <row r="629" ht="15.75" customHeight="1">
      <c r="E629" s="47"/>
      <c r="J629" s="24"/>
      <c r="K629" s="24"/>
    </row>
    <row r="630" ht="15.75" customHeight="1">
      <c r="E630" s="47"/>
      <c r="J630" s="24"/>
      <c r="K630" s="24"/>
    </row>
    <row r="631" ht="15.75" customHeight="1">
      <c r="E631" s="47"/>
      <c r="J631" s="24"/>
      <c r="K631" s="24"/>
    </row>
    <row r="632" ht="15.75" customHeight="1">
      <c r="E632" s="47"/>
      <c r="J632" s="24"/>
      <c r="K632" s="24"/>
    </row>
    <row r="633" ht="15.75" customHeight="1">
      <c r="E633" s="47"/>
      <c r="J633" s="24"/>
      <c r="K633" s="24"/>
    </row>
    <row r="634" ht="15.75" customHeight="1">
      <c r="E634" s="47"/>
      <c r="J634" s="24"/>
      <c r="K634" s="24"/>
    </row>
    <row r="635" ht="15.75" customHeight="1">
      <c r="E635" s="47"/>
      <c r="J635" s="24"/>
      <c r="K635" s="24"/>
    </row>
    <row r="636" ht="15.75" customHeight="1">
      <c r="E636" s="47"/>
      <c r="J636" s="24"/>
      <c r="K636" s="24"/>
    </row>
    <row r="637" ht="15.75" customHeight="1">
      <c r="E637" s="47"/>
      <c r="J637" s="24"/>
      <c r="K637" s="24"/>
    </row>
    <row r="638" ht="15.75" customHeight="1">
      <c r="E638" s="47"/>
      <c r="J638" s="24"/>
      <c r="K638" s="24"/>
    </row>
    <row r="639" ht="15.75" customHeight="1">
      <c r="E639" s="47"/>
      <c r="J639" s="24"/>
      <c r="K639" s="24"/>
    </row>
    <row r="640" ht="15.75" customHeight="1">
      <c r="E640" s="47"/>
      <c r="J640" s="24"/>
      <c r="K640" s="24"/>
    </row>
    <row r="641" ht="15.75" customHeight="1">
      <c r="E641" s="47"/>
      <c r="J641" s="24"/>
      <c r="K641" s="24"/>
    </row>
    <row r="642" ht="15.75" customHeight="1">
      <c r="E642" s="47"/>
      <c r="J642" s="24"/>
      <c r="K642" s="24"/>
    </row>
    <row r="643" ht="15.75" customHeight="1">
      <c r="E643" s="47"/>
      <c r="J643" s="24"/>
      <c r="K643" s="24"/>
    </row>
    <row r="644" ht="15.75" customHeight="1">
      <c r="E644" s="47"/>
      <c r="J644" s="24"/>
      <c r="K644" s="24"/>
    </row>
    <row r="645" ht="15.75" customHeight="1">
      <c r="E645" s="47"/>
      <c r="J645" s="24"/>
      <c r="K645" s="24"/>
    </row>
    <row r="646" ht="15.75" customHeight="1">
      <c r="E646" s="47"/>
      <c r="J646" s="24"/>
      <c r="K646" s="24"/>
    </row>
    <row r="647" ht="15.75" customHeight="1">
      <c r="E647" s="47"/>
      <c r="J647" s="24"/>
      <c r="K647" s="24"/>
    </row>
    <row r="648" ht="15.75" customHeight="1">
      <c r="E648" s="47"/>
      <c r="J648" s="24"/>
      <c r="K648" s="24"/>
    </row>
    <row r="649" ht="15.75" customHeight="1">
      <c r="E649" s="47"/>
      <c r="J649" s="24"/>
      <c r="K649" s="24"/>
    </row>
    <row r="650" ht="15.75" customHeight="1">
      <c r="E650" s="47"/>
      <c r="J650" s="24"/>
      <c r="K650" s="24"/>
    </row>
    <row r="651" ht="15.75" customHeight="1">
      <c r="E651" s="47"/>
      <c r="J651" s="24"/>
      <c r="K651" s="24"/>
    </row>
    <row r="652" ht="15.75" customHeight="1">
      <c r="E652" s="47"/>
      <c r="J652" s="24"/>
      <c r="K652" s="24"/>
    </row>
    <row r="653" ht="15.75" customHeight="1">
      <c r="E653" s="47"/>
      <c r="J653" s="24"/>
      <c r="K653" s="24"/>
    </row>
    <row r="654" ht="15.75" customHeight="1">
      <c r="E654" s="47"/>
      <c r="J654" s="24"/>
      <c r="K654" s="24"/>
    </row>
    <row r="655" ht="15.75" customHeight="1">
      <c r="E655" s="47"/>
      <c r="J655" s="24"/>
      <c r="K655" s="24"/>
    </row>
    <row r="656" ht="15.75" customHeight="1">
      <c r="E656" s="47"/>
      <c r="J656" s="24"/>
      <c r="K656" s="24"/>
    </row>
    <row r="657" ht="15.75" customHeight="1">
      <c r="E657" s="47"/>
      <c r="J657" s="24"/>
      <c r="K657" s="24"/>
    </row>
    <row r="658" ht="15.75" customHeight="1">
      <c r="E658" s="47"/>
      <c r="J658" s="24"/>
      <c r="K658" s="24"/>
    </row>
    <row r="659" ht="15.75" customHeight="1">
      <c r="E659" s="47"/>
      <c r="J659" s="24"/>
      <c r="K659" s="24"/>
    </row>
    <row r="660" ht="15.75" customHeight="1">
      <c r="E660" s="47"/>
      <c r="J660" s="24"/>
      <c r="K660" s="24"/>
    </row>
    <row r="661" ht="15.75" customHeight="1">
      <c r="E661" s="47"/>
      <c r="J661" s="24"/>
      <c r="K661" s="24"/>
    </row>
    <row r="662" ht="15.75" customHeight="1">
      <c r="E662" s="47"/>
      <c r="J662" s="24"/>
      <c r="K662" s="24"/>
    </row>
    <row r="663" ht="15.75" customHeight="1">
      <c r="E663" s="47"/>
      <c r="J663" s="24"/>
      <c r="K663" s="24"/>
    </row>
    <row r="664" ht="15.75" customHeight="1">
      <c r="E664" s="47"/>
      <c r="J664" s="24"/>
      <c r="K664" s="24"/>
    </row>
    <row r="665" ht="15.75" customHeight="1">
      <c r="E665" s="47"/>
      <c r="J665" s="24"/>
      <c r="K665" s="24"/>
    </row>
    <row r="666" ht="15.75" customHeight="1">
      <c r="E666" s="47"/>
      <c r="J666" s="24"/>
      <c r="K666" s="24"/>
    </row>
    <row r="667" ht="15.75" customHeight="1">
      <c r="E667" s="47"/>
      <c r="J667" s="24"/>
      <c r="K667" s="24"/>
    </row>
    <row r="668" ht="15.75" customHeight="1">
      <c r="E668" s="47"/>
      <c r="J668" s="24"/>
      <c r="K668" s="24"/>
    </row>
    <row r="669" ht="15.75" customHeight="1">
      <c r="E669" s="47"/>
      <c r="J669" s="24"/>
      <c r="K669" s="24"/>
    </row>
    <row r="670" ht="15.75" customHeight="1">
      <c r="E670" s="47"/>
      <c r="J670" s="24"/>
      <c r="K670" s="24"/>
    </row>
    <row r="671" ht="15.75" customHeight="1">
      <c r="E671" s="47"/>
      <c r="J671" s="24"/>
      <c r="K671" s="24"/>
    </row>
    <row r="672" ht="15.75" customHeight="1">
      <c r="E672" s="47"/>
      <c r="J672" s="24"/>
      <c r="K672" s="24"/>
    </row>
    <row r="673" ht="15.75" customHeight="1">
      <c r="E673" s="47"/>
      <c r="J673" s="24"/>
      <c r="K673" s="24"/>
    </row>
    <row r="674" ht="15.75" customHeight="1">
      <c r="E674" s="47"/>
      <c r="J674" s="24"/>
      <c r="K674" s="24"/>
    </row>
    <row r="675" ht="15.75" customHeight="1">
      <c r="E675" s="47"/>
      <c r="J675" s="24"/>
      <c r="K675" s="24"/>
    </row>
    <row r="676" ht="15.75" customHeight="1">
      <c r="E676" s="47"/>
      <c r="J676" s="24"/>
      <c r="K676" s="24"/>
    </row>
    <row r="677" ht="15.75" customHeight="1">
      <c r="E677" s="47"/>
      <c r="J677" s="24"/>
      <c r="K677" s="24"/>
    </row>
    <row r="678" ht="15.75" customHeight="1">
      <c r="E678" s="47"/>
      <c r="J678" s="24"/>
      <c r="K678" s="24"/>
    </row>
    <row r="679" ht="15.75" customHeight="1">
      <c r="E679" s="47"/>
      <c r="J679" s="24"/>
      <c r="K679" s="24"/>
    </row>
    <row r="680" ht="15.75" customHeight="1">
      <c r="E680" s="47"/>
      <c r="J680" s="24"/>
      <c r="K680" s="24"/>
    </row>
    <row r="681" ht="15.75" customHeight="1">
      <c r="E681" s="47"/>
      <c r="J681" s="24"/>
      <c r="K681" s="24"/>
    </row>
    <row r="682" ht="15.75" customHeight="1">
      <c r="E682" s="47"/>
      <c r="J682" s="24"/>
      <c r="K682" s="24"/>
    </row>
    <row r="683" ht="15.75" customHeight="1">
      <c r="E683" s="47"/>
      <c r="J683" s="24"/>
      <c r="K683" s="24"/>
    </row>
    <row r="684" ht="15.75" customHeight="1">
      <c r="E684" s="47"/>
      <c r="J684" s="24"/>
      <c r="K684" s="24"/>
    </row>
    <row r="685" ht="15.75" customHeight="1">
      <c r="E685" s="47"/>
      <c r="J685" s="24"/>
      <c r="K685" s="24"/>
    </row>
    <row r="686" ht="15.75" customHeight="1">
      <c r="E686" s="47"/>
      <c r="J686" s="24"/>
      <c r="K686" s="24"/>
    </row>
    <row r="687" ht="15.75" customHeight="1">
      <c r="E687" s="47"/>
      <c r="J687" s="24"/>
      <c r="K687" s="24"/>
    </row>
    <row r="688" ht="15.75" customHeight="1">
      <c r="E688" s="47"/>
      <c r="J688" s="24"/>
      <c r="K688" s="24"/>
    </row>
    <row r="689" ht="15.75" customHeight="1">
      <c r="E689" s="47"/>
      <c r="J689" s="24"/>
      <c r="K689" s="24"/>
    </row>
    <row r="690" ht="15.75" customHeight="1">
      <c r="E690" s="47"/>
      <c r="J690" s="24"/>
      <c r="K690" s="24"/>
    </row>
    <row r="691" ht="15.75" customHeight="1">
      <c r="E691" s="47"/>
      <c r="J691" s="24"/>
      <c r="K691" s="24"/>
    </row>
    <row r="692" ht="15.75" customHeight="1">
      <c r="E692" s="47"/>
      <c r="J692" s="24"/>
      <c r="K692" s="24"/>
    </row>
    <row r="693" ht="15.75" customHeight="1">
      <c r="E693" s="47"/>
      <c r="J693" s="24"/>
      <c r="K693" s="24"/>
    </row>
    <row r="694" ht="15.75" customHeight="1">
      <c r="E694" s="47"/>
      <c r="J694" s="24"/>
      <c r="K694" s="24"/>
    </row>
    <row r="695" ht="15.75" customHeight="1">
      <c r="E695" s="47"/>
      <c r="J695" s="24"/>
      <c r="K695" s="24"/>
    </row>
    <row r="696" ht="15.75" customHeight="1">
      <c r="E696" s="47"/>
      <c r="J696" s="24"/>
      <c r="K696" s="24"/>
    </row>
    <row r="697" ht="15.75" customHeight="1">
      <c r="E697" s="47"/>
      <c r="J697" s="24"/>
      <c r="K697" s="24"/>
    </row>
    <row r="698" ht="15.75" customHeight="1">
      <c r="E698" s="47"/>
      <c r="J698" s="24"/>
      <c r="K698" s="24"/>
    </row>
    <row r="699" ht="15.75" customHeight="1">
      <c r="E699" s="47"/>
      <c r="J699" s="24"/>
      <c r="K699" s="24"/>
    </row>
    <row r="700" ht="15.75" customHeight="1">
      <c r="E700" s="47"/>
      <c r="J700" s="24"/>
      <c r="K700" s="24"/>
    </row>
    <row r="701" ht="15.75" customHeight="1">
      <c r="E701" s="47"/>
      <c r="J701" s="24"/>
      <c r="K701" s="24"/>
    </row>
    <row r="702" ht="15.75" customHeight="1">
      <c r="E702" s="47"/>
      <c r="J702" s="24"/>
      <c r="K702" s="24"/>
    </row>
    <row r="703" ht="15.75" customHeight="1">
      <c r="E703" s="47"/>
      <c r="J703" s="24"/>
      <c r="K703" s="24"/>
    </row>
    <row r="704" ht="15.75" customHeight="1">
      <c r="E704" s="47"/>
      <c r="J704" s="24"/>
      <c r="K704" s="24"/>
    </row>
    <row r="705" ht="15.75" customHeight="1">
      <c r="E705" s="47"/>
      <c r="J705" s="24"/>
      <c r="K705" s="24"/>
    </row>
    <row r="706" ht="15.75" customHeight="1">
      <c r="E706" s="47"/>
      <c r="J706" s="24"/>
      <c r="K706" s="24"/>
    </row>
    <row r="707" ht="15.75" customHeight="1">
      <c r="E707" s="47"/>
      <c r="J707" s="24"/>
      <c r="K707" s="24"/>
    </row>
    <row r="708" ht="15.75" customHeight="1">
      <c r="E708" s="47"/>
      <c r="J708" s="24"/>
      <c r="K708" s="24"/>
    </row>
    <row r="709" ht="15.75" customHeight="1">
      <c r="E709" s="47"/>
      <c r="J709" s="24"/>
      <c r="K709" s="24"/>
    </row>
    <row r="710" ht="15.75" customHeight="1">
      <c r="E710" s="47"/>
      <c r="J710" s="24"/>
      <c r="K710" s="24"/>
    </row>
    <row r="711" ht="15.75" customHeight="1">
      <c r="E711" s="47"/>
      <c r="J711" s="24"/>
      <c r="K711" s="24"/>
    </row>
    <row r="712" ht="15.75" customHeight="1">
      <c r="E712" s="47"/>
      <c r="J712" s="24"/>
      <c r="K712" s="24"/>
    </row>
    <row r="713" ht="15.75" customHeight="1">
      <c r="E713" s="47"/>
      <c r="J713" s="24"/>
      <c r="K713" s="24"/>
    </row>
    <row r="714" ht="15.75" customHeight="1">
      <c r="E714" s="47"/>
      <c r="J714" s="24"/>
      <c r="K714" s="24"/>
    </row>
    <row r="715" ht="15.75" customHeight="1">
      <c r="E715" s="47"/>
      <c r="J715" s="24"/>
      <c r="K715" s="24"/>
    </row>
    <row r="716" ht="15.75" customHeight="1">
      <c r="E716" s="47"/>
      <c r="J716" s="24"/>
      <c r="K716" s="24"/>
    </row>
    <row r="717" ht="15.75" customHeight="1">
      <c r="E717" s="47"/>
      <c r="J717" s="24"/>
      <c r="K717" s="24"/>
    </row>
    <row r="718" ht="15.75" customHeight="1">
      <c r="E718" s="47"/>
      <c r="J718" s="24"/>
      <c r="K718" s="24"/>
    </row>
    <row r="719" ht="15.75" customHeight="1">
      <c r="E719" s="47"/>
      <c r="J719" s="24"/>
      <c r="K719" s="24"/>
    </row>
    <row r="720" ht="15.75" customHeight="1">
      <c r="E720" s="47"/>
      <c r="J720" s="24"/>
      <c r="K720" s="24"/>
    </row>
    <row r="721" ht="15.75" customHeight="1">
      <c r="E721" s="47"/>
      <c r="J721" s="24"/>
      <c r="K721" s="24"/>
    </row>
    <row r="722" ht="15.75" customHeight="1">
      <c r="E722" s="47"/>
      <c r="J722" s="24"/>
      <c r="K722" s="24"/>
    </row>
    <row r="723" ht="15.75" customHeight="1">
      <c r="E723" s="47"/>
      <c r="J723" s="24"/>
      <c r="K723" s="24"/>
    </row>
    <row r="724" ht="15.75" customHeight="1">
      <c r="E724" s="47"/>
      <c r="J724" s="24"/>
      <c r="K724" s="24"/>
    </row>
    <row r="725" ht="15.75" customHeight="1">
      <c r="E725" s="47"/>
      <c r="J725" s="24"/>
      <c r="K725" s="24"/>
    </row>
    <row r="726" ht="15.75" customHeight="1">
      <c r="E726" s="47"/>
      <c r="J726" s="24"/>
      <c r="K726" s="24"/>
    </row>
    <row r="727" ht="15.75" customHeight="1">
      <c r="E727" s="47"/>
      <c r="J727" s="24"/>
      <c r="K727" s="24"/>
    </row>
    <row r="728" ht="15.75" customHeight="1">
      <c r="E728" s="47"/>
      <c r="J728" s="24"/>
      <c r="K728" s="24"/>
    </row>
    <row r="729" ht="15.75" customHeight="1">
      <c r="E729" s="47"/>
      <c r="J729" s="24"/>
      <c r="K729" s="24"/>
    </row>
    <row r="730" ht="15.75" customHeight="1">
      <c r="E730" s="47"/>
      <c r="J730" s="24"/>
      <c r="K730" s="24"/>
    </row>
    <row r="731" ht="15.75" customHeight="1">
      <c r="E731" s="47"/>
      <c r="J731" s="24"/>
      <c r="K731" s="24"/>
    </row>
    <row r="732" ht="15.75" customHeight="1">
      <c r="E732" s="47"/>
      <c r="J732" s="24"/>
      <c r="K732" s="24"/>
    </row>
    <row r="733" ht="15.75" customHeight="1">
      <c r="E733" s="47"/>
      <c r="J733" s="24"/>
      <c r="K733" s="24"/>
    </row>
    <row r="734" ht="15.75" customHeight="1">
      <c r="E734" s="47"/>
      <c r="J734" s="24"/>
      <c r="K734" s="24"/>
    </row>
    <row r="735" ht="15.75" customHeight="1">
      <c r="E735" s="47"/>
      <c r="J735" s="24"/>
      <c r="K735" s="24"/>
    </row>
    <row r="736" ht="15.75" customHeight="1">
      <c r="E736" s="47"/>
      <c r="J736" s="24"/>
      <c r="K736" s="24"/>
    </row>
    <row r="737" ht="15.75" customHeight="1">
      <c r="E737" s="47"/>
      <c r="J737" s="24"/>
      <c r="K737" s="24"/>
    </row>
    <row r="738" ht="15.75" customHeight="1">
      <c r="E738" s="47"/>
      <c r="J738" s="24"/>
      <c r="K738" s="24"/>
    </row>
    <row r="739" ht="15.75" customHeight="1">
      <c r="E739" s="47"/>
      <c r="J739" s="24"/>
      <c r="K739" s="24"/>
    </row>
    <row r="740" ht="15.75" customHeight="1">
      <c r="E740" s="47"/>
      <c r="J740" s="24"/>
      <c r="K740" s="24"/>
    </row>
    <row r="741" ht="15.75" customHeight="1">
      <c r="E741" s="47"/>
      <c r="J741" s="24"/>
      <c r="K741" s="24"/>
    </row>
    <row r="742" ht="15.75" customHeight="1">
      <c r="E742" s="47"/>
      <c r="J742" s="24"/>
      <c r="K742" s="24"/>
    </row>
    <row r="743" ht="15.75" customHeight="1">
      <c r="E743" s="47"/>
      <c r="J743" s="24"/>
      <c r="K743" s="24"/>
    </row>
    <row r="744" ht="15.75" customHeight="1">
      <c r="E744" s="47"/>
      <c r="J744" s="24"/>
      <c r="K744" s="24"/>
    </row>
    <row r="745" ht="15.75" customHeight="1">
      <c r="E745" s="47"/>
      <c r="J745" s="24"/>
      <c r="K745" s="24"/>
    </row>
    <row r="746" ht="15.75" customHeight="1">
      <c r="E746" s="47"/>
      <c r="J746" s="24"/>
      <c r="K746" s="24"/>
    </row>
    <row r="747" ht="15.75" customHeight="1">
      <c r="E747" s="47"/>
      <c r="J747" s="24"/>
      <c r="K747" s="24"/>
    </row>
    <row r="748" ht="15.75" customHeight="1">
      <c r="E748" s="47"/>
      <c r="J748" s="24"/>
      <c r="K748" s="24"/>
    </row>
    <row r="749" ht="15.75" customHeight="1">
      <c r="E749" s="47"/>
      <c r="J749" s="24"/>
      <c r="K749" s="24"/>
    </row>
    <row r="750" ht="15.75" customHeight="1">
      <c r="E750" s="47"/>
      <c r="J750" s="24"/>
      <c r="K750" s="24"/>
    </row>
    <row r="751" ht="15.75" customHeight="1">
      <c r="E751" s="47"/>
      <c r="J751" s="24"/>
      <c r="K751" s="24"/>
    </row>
    <row r="752" ht="15.75" customHeight="1">
      <c r="E752" s="47"/>
      <c r="J752" s="24"/>
      <c r="K752" s="24"/>
    </row>
    <row r="753" ht="15.75" customHeight="1">
      <c r="E753" s="47"/>
      <c r="J753" s="24"/>
      <c r="K753" s="24"/>
    </row>
    <row r="754" ht="15.75" customHeight="1">
      <c r="E754" s="47"/>
      <c r="J754" s="24"/>
      <c r="K754" s="24"/>
    </row>
    <row r="755" ht="15.75" customHeight="1">
      <c r="E755" s="47"/>
      <c r="J755" s="24"/>
      <c r="K755" s="24"/>
    </row>
    <row r="756" ht="15.75" customHeight="1">
      <c r="E756" s="47"/>
      <c r="J756" s="24"/>
      <c r="K756" s="24"/>
    </row>
    <row r="757" ht="15.75" customHeight="1">
      <c r="E757" s="47"/>
      <c r="J757" s="24"/>
      <c r="K757" s="24"/>
    </row>
    <row r="758" ht="15.75" customHeight="1">
      <c r="E758" s="47"/>
      <c r="J758" s="24"/>
      <c r="K758" s="24"/>
    </row>
    <row r="759" ht="15.75" customHeight="1">
      <c r="E759" s="47"/>
      <c r="J759" s="24"/>
      <c r="K759" s="24"/>
    </row>
    <row r="760" ht="15.75" customHeight="1">
      <c r="E760" s="47"/>
      <c r="J760" s="24"/>
      <c r="K760" s="24"/>
    </row>
    <row r="761" ht="15.75" customHeight="1">
      <c r="E761" s="47"/>
      <c r="J761" s="24"/>
      <c r="K761" s="24"/>
    </row>
    <row r="762" ht="15.75" customHeight="1">
      <c r="E762" s="47"/>
      <c r="J762" s="24"/>
      <c r="K762" s="24"/>
    </row>
    <row r="763" ht="15.75" customHeight="1">
      <c r="E763" s="47"/>
      <c r="J763" s="24"/>
      <c r="K763" s="24"/>
    </row>
    <row r="764" ht="15.75" customHeight="1">
      <c r="E764" s="47"/>
      <c r="J764" s="24"/>
      <c r="K764" s="24"/>
    </row>
    <row r="765" ht="15.75" customHeight="1">
      <c r="E765" s="47"/>
      <c r="J765" s="24"/>
      <c r="K765" s="24"/>
    </row>
    <row r="766" ht="15.75" customHeight="1">
      <c r="E766" s="47"/>
      <c r="J766" s="24"/>
      <c r="K766" s="24"/>
    </row>
    <row r="767" ht="15.75" customHeight="1">
      <c r="E767" s="47"/>
      <c r="J767" s="24"/>
      <c r="K767" s="24"/>
    </row>
    <row r="768" ht="15.75" customHeight="1">
      <c r="E768" s="47"/>
      <c r="J768" s="24"/>
      <c r="K768" s="24"/>
    </row>
    <row r="769" ht="15.75" customHeight="1">
      <c r="E769" s="47"/>
      <c r="J769" s="24"/>
      <c r="K769" s="24"/>
    </row>
    <row r="770" ht="15.75" customHeight="1">
      <c r="E770" s="47"/>
      <c r="J770" s="24"/>
      <c r="K770" s="24"/>
    </row>
    <row r="771" ht="15.75" customHeight="1">
      <c r="E771" s="47"/>
      <c r="J771" s="24"/>
      <c r="K771" s="24"/>
    </row>
    <row r="772" ht="15.75" customHeight="1">
      <c r="E772" s="47"/>
      <c r="J772" s="24"/>
      <c r="K772" s="24"/>
    </row>
    <row r="773" ht="15.75" customHeight="1">
      <c r="E773" s="47"/>
      <c r="J773" s="24"/>
      <c r="K773" s="24"/>
    </row>
    <row r="774" ht="15.75" customHeight="1">
      <c r="E774" s="47"/>
      <c r="J774" s="24"/>
      <c r="K774" s="24"/>
    </row>
    <row r="775" ht="15.75" customHeight="1">
      <c r="E775" s="47"/>
      <c r="J775" s="24"/>
      <c r="K775" s="24"/>
    </row>
    <row r="776" ht="15.75" customHeight="1">
      <c r="E776" s="47"/>
      <c r="J776" s="24"/>
      <c r="K776" s="24"/>
    </row>
    <row r="777" ht="15.75" customHeight="1">
      <c r="E777" s="47"/>
      <c r="J777" s="24"/>
      <c r="K777" s="24"/>
    </row>
    <row r="778" ht="15.75" customHeight="1">
      <c r="E778" s="47"/>
      <c r="J778" s="24"/>
      <c r="K778" s="24"/>
    </row>
    <row r="779" ht="15.75" customHeight="1">
      <c r="E779" s="47"/>
      <c r="J779" s="24"/>
      <c r="K779" s="24"/>
    </row>
    <row r="780" ht="15.75" customHeight="1">
      <c r="E780" s="47"/>
      <c r="J780" s="24"/>
      <c r="K780" s="24"/>
    </row>
    <row r="781" ht="15.75" customHeight="1">
      <c r="E781" s="47"/>
      <c r="J781" s="24"/>
      <c r="K781" s="24"/>
    </row>
    <row r="782" ht="15.75" customHeight="1">
      <c r="E782" s="47"/>
      <c r="J782" s="24"/>
      <c r="K782" s="24"/>
    </row>
    <row r="783" ht="15.75" customHeight="1">
      <c r="E783" s="47"/>
      <c r="J783" s="24"/>
      <c r="K783" s="24"/>
    </row>
    <row r="784" ht="15.75" customHeight="1">
      <c r="E784" s="47"/>
      <c r="J784" s="24"/>
      <c r="K784" s="24"/>
    </row>
    <row r="785" ht="15.75" customHeight="1">
      <c r="E785" s="47"/>
      <c r="J785" s="24"/>
      <c r="K785" s="24"/>
    </row>
    <row r="786" ht="15.75" customHeight="1">
      <c r="E786" s="47"/>
      <c r="J786" s="24"/>
      <c r="K786" s="24"/>
    </row>
    <row r="787" ht="15.75" customHeight="1">
      <c r="E787" s="47"/>
      <c r="J787" s="24"/>
      <c r="K787" s="24"/>
    </row>
    <row r="788" ht="15.75" customHeight="1">
      <c r="E788" s="47"/>
      <c r="J788" s="24"/>
      <c r="K788" s="24"/>
    </row>
    <row r="789" ht="15.75" customHeight="1">
      <c r="E789" s="47"/>
      <c r="J789" s="24"/>
      <c r="K789" s="24"/>
    </row>
    <row r="790" ht="15.75" customHeight="1">
      <c r="E790" s="47"/>
      <c r="J790" s="24"/>
      <c r="K790" s="24"/>
    </row>
    <row r="791" ht="15.75" customHeight="1">
      <c r="E791" s="47"/>
      <c r="J791" s="24"/>
      <c r="K791" s="24"/>
    </row>
    <row r="792" ht="15.75" customHeight="1">
      <c r="E792" s="47"/>
      <c r="J792" s="24"/>
      <c r="K792" s="24"/>
    </row>
    <row r="793" ht="15.75" customHeight="1">
      <c r="E793" s="47"/>
      <c r="J793" s="24"/>
      <c r="K793" s="24"/>
    </row>
    <row r="794" ht="15.75" customHeight="1">
      <c r="E794" s="47"/>
      <c r="J794" s="24"/>
      <c r="K794" s="24"/>
    </row>
    <row r="795" ht="15.75" customHeight="1">
      <c r="E795" s="47"/>
      <c r="J795" s="24"/>
      <c r="K795" s="24"/>
    </row>
    <row r="796" ht="15.75" customHeight="1">
      <c r="E796" s="47"/>
      <c r="J796" s="24"/>
      <c r="K796" s="24"/>
    </row>
    <row r="797" ht="15.75" customHeight="1">
      <c r="E797" s="47"/>
      <c r="J797" s="24"/>
      <c r="K797" s="24"/>
    </row>
    <row r="798" ht="15.75" customHeight="1">
      <c r="E798" s="47"/>
      <c r="J798" s="24"/>
      <c r="K798" s="24"/>
    </row>
    <row r="799" ht="15.75" customHeight="1">
      <c r="E799" s="47"/>
      <c r="J799" s="24"/>
      <c r="K799" s="24"/>
    </row>
    <row r="800" ht="15.75" customHeight="1">
      <c r="E800" s="47"/>
      <c r="J800" s="24"/>
      <c r="K800" s="24"/>
    </row>
    <row r="801" ht="15.75" customHeight="1">
      <c r="E801" s="47"/>
      <c r="J801" s="24"/>
      <c r="K801" s="24"/>
    </row>
    <row r="802" ht="15.75" customHeight="1">
      <c r="E802" s="47"/>
      <c r="J802" s="24"/>
      <c r="K802" s="24"/>
    </row>
    <row r="803" ht="15.75" customHeight="1">
      <c r="E803" s="47"/>
      <c r="J803" s="24"/>
      <c r="K803" s="24"/>
    </row>
    <row r="804" ht="15.75" customHeight="1">
      <c r="E804" s="47"/>
      <c r="J804" s="24"/>
      <c r="K804" s="24"/>
    </row>
    <row r="805" ht="15.75" customHeight="1">
      <c r="E805" s="47"/>
      <c r="J805" s="24"/>
      <c r="K805" s="24"/>
    </row>
    <row r="806" ht="15.75" customHeight="1">
      <c r="E806" s="47"/>
      <c r="J806" s="24"/>
      <c r="K806" s="24"/>
    </row>
    <row r="807" ht="15.75" customHeight="1">
      <c r="E807" s="47"/>
      <c r="J807" s="24"/>
      <c r="K807" s="24"/>
    </row>
    <row r="808" ht="15.75" customHeight="1">
      <c r="E808" s="47"/>
      <c r="J808" s="24"/>
      <c r="K808" s="24"/>
    </row>
    <row r="809" ht="15.75" customHeight="1">
      <c r="E809" s="47"/>
      <c r="J809" s="24"/>
      <c r="K809" s="24"/>
    </row>
    <row r="810" ht="15.75" customHeight="1">
      <c r="E810" s="47"/>
      <c r="J810" s="24"/>
      <c r="K810" s="24"/>
    </row>
    <row r="811" ht="15.75" customHeight="1">
      <c r="E811" s="47"/>
      <c r="J811" s="24"/>
      <c r="K811" s="24"/>
    </row>
    <row r="812" ht="15.75" customHeight="1">
      <c r="E812" s="47"/>
      <c r="J812" s="24"/>
      <c r="K812" s="24"/>
    </row>
    <row r="813" ht="15.75" customHeight="1">
      <c r="E813" s="47"/>
      <c r="J813" s="24"/>
      <c r="K813" s="24"/>
    </row>
    <row r="814" ht="15.75" customHeight="1">
      <c r="E814" s="47"/>
      <c r="J814" s="24"/>
      <c r="K814" s="24"/>
    </row>
    <row r="815" ht="15.75" customHeight="1">
      <c r="E815" s="47"/>
      <c r="J815" s="24"/>
      <c r="K815" s="24"/>
    </row>
    <row r="816" ht="15.75" customHeight="1">
      <c r="E816" s="47"/>
      <c r="J816" s="24"/>
      <c r="K816" s="24"/>
    </row>
    <row r="817" ht="15.75" customHeight="1">
      <c r="E817" s="47"/>
      <c r="J817" s="24"/>
      <c r="K817" s="24"/>
    </row>
    <row r="818" ht="15.75" customHeight="1">
      <c r="E818" s="47"/>
      <c r="J818" s="24"/>
      <c r="K818" s="24"/>
    </row>
    <row r="819" ht="15.75" customHeight="1">
      <c r="E819" s="47"/>
      <c r="J819" s="24"/>
      <c r="K819" s="24"/>
    </row>
    <row r="820" ht="15.75" customHeight="1">
      <c r="E820" s="47"/>
      <c r="J820" s="24"/>
      <c r="K820" s="24"/>
    </row>
    <row r="821" ht="15.75" customHeight="1">
      <c r="E821" s="47"/>
      <c r="J821" s="24"/>
      <c r="K821" s="24"/>
    </row>
    <row r="822" ht="15.75" customHeight="1">
      <c r="E822" s="47"/>
      <c r="J822" s="24"/>
      <c r="K822" s="24"/>
    </row>
    <row r="823" ht="15.75" customHeight="1">
      <c r="E823" s="47"/>
      <c r="J823" s="24"/>
      <c r="K823" s="24"/>
    </row>
    <row r="824" ht="15.75" customHeight="1">
      <c r="E824" s="47"/>
      <c r="J824" s="24"/>
      <c r="K824" s="24"/>
    </row>
    <row r="825" ht="15.75" customHeight="1">
      <c r="E825" s="47"/>
      <c r="J825" s="24"/>
      <c r="K825" s="24"/>
    </row>
    <row r="826" ht="15.75" customHeight="1">
      <c r="E826" s="47"/>
      <c r="J826" s="24"/>
      <c r="K826" s="24"/>
    </row>
    <row r="827" ht="15.75" customHeight="1">
      <c r="E827" s="47"/>
      <c r="J827" s="24"/>
      <c r="K827" s="24"/>
    </row>
    <row r="828" ht="15.75" customHeight="1">
      <c r="E828" s="47"/>
      <c r="J828" s="24"/>
      <c r="K828" s="24"/>
    </row>
    <row r="829" ht="15.75" customHeight="1">
      <c r="E829" s="47"/>
      <c r="J829" s="24"/>
      <c r="K829" s="24"/>
    </row>
    <row r="830" ht="15.75" customHeight="1">
      <c r="E830" s="47"/>
      <c r="J830" s="24"/>
      <c r="K830" s="24"/>
    </row>
    <row r="831" ht="15.75" customHeight="1">
      <c r="E831" s="47"/>
      <c r="J831" s="24"/>
      <c r="K831" s="24"/>
    </row>
    <row r="832" ht="15.75" customHeight="1">
      <c r="E832" s="47"/>
      <c r="J832" s="24"/>
      <c r="K832" s="24"/>
    </row>
    <row r="833" ht="15.75" customHeight="1">
      <c r="E833" s="47"/>
      <c r="J833" s="24"/>
      <c r="K833" s="24"/>
    </row>
    <row r="834" ht="15.75" customHeight="1">
      <c r="E834" s="47"/>
      <c r="J834" s="24"/>
      <c r="K834" s="24"/>
    </row>
    <row r="835" ht="15.75" customHeight="1">
      <c r="E835" s="47"/>
      <c r="J835" s="24"/>
      <c r="K835" s="24"/>
    </row>
    <row r="836" ht="15.75" customHeight="1">
      <c r="E836" s="47"/>
      <c r="J836" s="24"/>
      <c r="K836" s="24"/>
    </row>
    <row r="837" ht="15.75" customHeight="1">
      <c r="E837" s="47"/>
      <c r="J837" s="24"/>
      <c r="K837" s="24"/>
    </row>
    <row r="838" ht="15.75" customHeight="1">
      <c r="E838" s="47"/>
      <c r="J838" s="24"/>
      <c r="K838" s="24"/>
    </row>
    <row r="839" ht="15.75" customHeight="1">
      <c r="E839" s="47"/>
      <c r="J839" s="24"/>
      <c r="K839" s="24"/>
    </row>
    <row r="840" ht="15.75" customHeight="1">
      <c r="E840" s="47"/>
      <c r="J840" s="24"/>
      <c r="K840" s="24"/>
    </row>
    <row r="841" ht="15.75" customHeight="1">
      <c r="E841" s="47"/>
      <c r="J841" s="24"/>
      <c r="K841" s="24"/>
    </row>
    <row r="842" ht="15.75" customHeight="1">
      <c r="E842" s="47"/>
      <c r="J842" s="24"/>
      <c r="K842" s="24"/>
    </row>
    <row r="843" ht="15.75" customHeight="1">
      <c r="E843" s="47"/>
      <c r="J843" s="24"/>
      <c r="K843" s="24"/>
    </row>
    <row r="844" ht="15.75" customHeight="1">
      <c r="E844" s="47"/>
      <c r="J844" s="24"/>
      <c r="K844" s="24"/>
    </row>
    <row r="845" ht="15.75" customHeight="1">
      <c r="E845" s="47"/>
      <c r="J845" s="24"/>
      <c r="K845" s="24"/>
    </row>
    <row r="846" ht="15.75" customHeight="1">
      <c r="E846" s="47"/>
      <c r="J846" s="24"/>
      <c r="K846" s="24"/>
    </row>
    <row r="847" ht="15.75" customHeight="1">
      <c r="E847" s="47"/>
      <c r="J847" s="24"/>
      <c r="K847" s="24"/>
    </row>
    <row r="848" ht="15.75" customHeight="1">
      <c r="E848" s="47"/>
      <c r="J848" s="24"/>
      <c r="K848" s="24"/>
    </row>
    <row r="849" ht="15.75" customHeight="1">
      <c r="E849" s="47"/>
      <c r="J849" s="24"/>
      <c r="K849" s="24"/>
    </row>
    <row r="850" ht="15.75" customHeight="1">
      <c r="E850" s="47"/>
      <c r="J850" s="24"/>
      <c r="K850" s="24"/>
    </row>
    <row r="851" ht="15.75" customHeight="1">
      <c r="E851" s="47"/>
      <c r="J851" s="24"/>
      <c r="K851" s="24"/>
    </row>
    <row r="852" ht="15.75" customHeight="1">
      <c r="E852" s="47"/>
      <c r="J852" s="24"/>
      <c r="K852" s="24"/>
    </row>
    <row r="853" ht="15.75" customHeight="1">
      <c r="E853" s="47"/>
      <c r="J853" s="24"/>
      <c r="K853" s="24"/>
    </row>
    <row r="854" ht="15.75" customHeight="1">
      <c r="E854" s="47"/>
      <c r="J854" s="24"/>
      <c r="K854" s="24"/>
    </row>
    <row r="855" ht="15.75" customHeight="1">
      <c r="E855" s="47"/>
      <c r="J855" s="24"/>
      <c r="K855" s="24"/>
    </row>
    <row r="856" ht="15.75" customHeight="1">
      <c r="E856" s="47"/>
      <c r="J856" s="24"/>
      <c r="K856" s="24"/>
    </row>
    <row r="857" ht="15.75" customHeight="1">
      <c r="E857" s="47"/>
      <c r="J857" s="24"/>
      <c r="K857" s="24"/>
    </row>
    <row r="858" ht="15.75" customHeight="1">
      <c r="E858" s="47"/>
      <c r="J858" s="24"/>
      <c r="K858" s="24"/>
    </row>
    <row r="859" ht="15.75" customHeight="1">
      <c r="E859" s="47"/>
      <c r="J859" s="24"/>
      <c r="K859" s="24"/>
    </row>
    <row r="860" ht="15.75" customHeight="1">
      <c r="E860" s="47"/>
      <c r="J860" s="24"/>
      <c r="K860" s="24"/>
    </row>
    <row r="861" ht="15.75" customHeight="1">
      <c r="E861" s="47"/>
      <c r="J861" s="24"/>
      <c r="K861" s="24"/>
    </row>
    <row r="862" ht="15.75" customHeight="1">
      <c r="E862" s="47"/>
      <c r="J862" s="24"/>
      <c r="K862" s="24"/>
    </row>
    <row r="863" ht="15.75" customHeight="1">
      <c r="E863" s="47"/>
      <c r="J863" s="24"/>
      <c r="K863" s="24"/>
    </row>
    <row r="864" ht="15.75" customHeight="1">
      <c r="E864" s="47"/>
      <c r="J864" s="24"/>
      <c r="K864" s="24"/>
    </row>
    <row r="865" ht="15.75" customHeight="1">
      <c r="E865" s="47"/>
      <c r="J865" s="24"/>
      <c r="K865" s="24"/>
    </row>
    <row r="866" ht="15.75" customHeight="1">
      <c r="E866" s="47"/>
      <c r="J866" s="24"/>
      <c r="K866" s="24"/>
    </row>
    <row r="867" ht="15.75" customHeight="1">
      <c r="E867" s="47"/>
      <c r="J867" s="24"/>
      <c r="K867" s="24"/>
    </row>
    <row r="868" ht="15.75" customHeight="1">
      <c r="E868" s="47"/>
      <c r="J868" s="24"/>
      <c r="K868" s="24"/>
    </row>
    <row r="869" ht="15.75" customHeight="1">
      <c r="E869" s="47"/>
      <c r="J869" s="24"/>
      <c r="K869" s="24"/>
    </row>
    <row r="870" ht="15.75" customHeight="1">
      <c r="E870" s="47"/>
      <c r="J870" s="24"/>
      <c r="K870" s="24"/>
    </row>
    <row r="871" ht="15.75" customHeight="1">
      <c r="E871" s="47"/>
      <c r="J871" s="24"/>
      <c r="K871" s="24"/>
    </row>
    <row r="872" ht="15.75" customHeight="1">
      <c r="E872" s="47"/>
      <c r="J872" s="24"/>
      <c r="K872" s="24"/>
    </row>
    <row r="873" ht="15.75" customHeight="1">
      <c r="E873" s="47"/>
      <c r="J873" s="24"/>
      <c r="K873" s="24"/>
    </row>
    <row r="874" ht="15.75" customHeight="1">
      <c r="E874" s="47"/>
      <c r="J874" s="24"/>
      <c r="K874" s="24"/>
    </row>
    <row r="875" ht="15.75" customHeight="1">
      <c r="E875" s="47"/>
      <c r="J875" s="24"/>
      <c r="K875" s="24"/>
    </row>
    <row r="876" ht="15.75" customHeight="1">
      <c r="E876" s="47"/>
      <c r="J876" s="24"/>
      <c r="K876" s="24"/>
    </row>
    <row r="877" ht="15.75" customHeight="1">
      <c r="E877" s="47"/>
      <c r="J877" s="24"/>
      <c r="K877" s="24"/>
    </row>
    <row r="878" ht="15.75" customHeight="1">
      <c r="E878" s="47"/>
      <c r="J878" s="24"/>
      <c r="K878" s="24"/>
    </row>
    <row r="879" ht="15.75" customHeight="1">
      <c r="E879" s="47"/>
      <c r="J879" s="24"/>
      <c r="K879" s="24"/>
    </row>
    <row r="880" ht="15.75" customHeight="1">
      <c r="E880" s="47"/>
      <c r="J880" s="24"/>
      <c r="K880" s="24"/>
    </row>
    <row r="881" ht="15.75" customHeight="1">
      <c r="E881" s="47"/>
      <c r="J881" s="24"/>
      <c r="K881" s="24"/>
    </row>
    <row r="882" ht="15.75" customHeight="1">
      <c r="E882" s="47"/>
      <c r="J882" s="24"/>
      <c r="K882" s="24"/>
    </row>
    <row r="883" ht="15.75" customHeight="1">
      <c r="E883" s="47"/>
      <c r="J883" s="24"/>
      <c r="K883" s="24"/>
    </row>
    <row r="884" ht="15.75" customHeight="1">
      <c r="E884" s="47"/>
      <c r="J884" s="24"/>
      <c r="K884" s="24"/>
    </row>
    <row r="885" ht="15.75" customHeight="1">
      <c r="E885" s="47"/>
      <c r="J885" s="24"/>
      <c r="K885" s="24"/>
    </row>
    <row r="886" ht="15.75" customHeight="1">
      <c r="E886" s="47"/>
      <c r="J886" s="24"/>
      <c r="K886" s="24"/>
    </row>
    <row r="887" ht="15.75" customHeight="1">
      <c r="E887" s="47"/>
      <c r="J887" s="24"/>
      <c r="K887" s="24"/>
    </row>
    <row r="888" ht="15.75" customHeight="1">
      <c r="E888" s="47"/>
      <c r="J888" s="24"/>
      <c r="K888" s="24"/>
    </row>
    <row r="889" ht="15.75" customHeight="1">
      <c r="E889" s="47"/>
      <c r="J889" s="24"/>
      <c r="K889" s="24"/>
    </row>
    <row r="890" ht="15.75" customHeight="1">
      <c r="E890" s="47"/>
      <c r="J890" s="24"/>
      <c r="K890" s="24"/>
    </row>
    <row r="891" ht="15.75" customHeight="1">
      <c r="E891" s="47"/>
      <c r="J891" s="24"/>
      <c r="K891" s="24"/>
    </row>
    <row r="892" ht="15.75" customHeight="1">
      <c r="E892" s="47"/>
      <c r="J892" s="24"/>
      <c r="K892" s="24"/>
    </row>
    <row r="893" ht="15.75" customHeight="1">
      <c r="E893" s="47"/>
      <c r="J893" s="24"/>
      <c r="K893" s="24"/>
    </row>
    <row r="894" ht="15.75" customHeight="1">
      <c r="E894" s="47"/>
      <c r="J894" s="24"/>
      <c r="K894" s="24"/>
    </row>
    <row r="895" ht="15.75" customHeight="1">
      <c r="E895" s="47"/>
      <c r="J895" s="24"/>
      <c r="K895" s="24"/>
    </row>
    <row r="896" ht="15.75" customHeight="1">
      <c r="E896" s="47"/>
      <c r="J896" s="24"/>
      <c r="K896" s="24"/>
    </row>
    <row r="897" ht="15.75" customHeight="1">
      <c r="E897" s="47"/>
      <c r="J897" s="24"/>
      <c r="K897" s="24"/>
    </row>
    <row r="898" ht="15.75" customHeight="1">
      <c r="E898" s="47"/>
      <c r="J898" s="24"/>
      <c r="K898" s="24"/>
    </row>
    <row r="899" ht="15.75" customHeight="1">
      <c r="E899" s="47"/>
      <c r="J899" s="24"/>
      <c r="K899" s="24"/>
    </row>
    <row r="900" ht="15.75" customHeight="1">
      <c r="E900" s="47"/>
      <c r="J900" s="24"/>
      <c r="K900" s="24"/>
    </row>
    <row r="901" ht="15.75" customHeight="1">
      <c r="E901" s="47"/>
      <c r="J901" s="24"/>
      <c r="K901" s="24"/>
    </row>
    <row r="902" ht="15.75" customHeight="1">
      <c r="E902" s="47"/>
      <c r="J902" s="24"/>
      <c r="K902" s="24"/>
    </row>
    <row r="903" ht="15.75" customHeight="1">
      <c r="E903" s="47"/>
      <c r="J903" s="24"/>
      <c r="K903" s="24"/>
    </row>
    <row r="904" ht="15.75" customHeight="1">
      <c r="E904" s="47"/>
      <c r="J904" s="24"/>
      <c r="K904" s="24"/>
    </row>
    <row r="905" ht="15.75" customHeight="1">
      <c r="E905" s="47"/>
      <c r="J905" s="24"/>
      <c r="K905" s="24"/>
    </row>
    <row r="906" ht="15.75" customHeight="1">
      <c r="E906" s="47"/>
      <c r="J906" s="24"/>
      <c r="K906" s="24"/>
    </row>
    <row r="907" ht="15.75" customHeight="1">
      <c r="E907" s="47"/>
      <c r="J907" s="24"/>
      <c r="K907" s="24"/>
    </row>
    <row r="908" ht="15.75" customHeight="1">
      <c r="E908" s="47"/>
      <c r="J908" s="24"/>
      <c r="K908" s="24"/>
    </row>
    <row r="909" ht="15.75" customHeight="1">
      <c r="E909" s="47"/>
      <c r="J909" s="24"/>
      <c r="K909" s="24"/>
    </row>
    <row r="910" ht="15.75" customHeight="1">
      <c r="E910" s="47"/>
      <c r="J910" s="24"/>
      <c r="K910" s="24"/>
    </row>
    <row r="911" ht="15.75" customHeight="1">
      <c r="E911" s="47"/>
      <c r="J911" s="24"/>
      <c r="K911" s="24"/>
    </row>
    <row r="912" ht="15.75" customHeight="1">
      <c r="E912" s="47"/>
      <c r="J912" s="24"/>
      <c r="K912" s="24"/>
    </row>
    <row r="913" ht="15.75" customHeight="1">
      <c r="E913" s="47"/>
      <c r="J913" s="24"/>
      <c r="K913" s="24"/>
    </row>
    <row r="914" ht="15.75" customHeight="1">
      <c r="E914" s="47"/>
      <c r="J914" s="24"/>
      <c r="K914" s="24"/>
    </row>
    <row r="915" ht="15.75" customHeight="1">
      <c r="E915" s="47"/>
      <c r="J915" s="24"/>
      <c r="K915" s="24"/>
    </row>
    <row r="916" ht="15.75" customHeight="1">
      <c r="E916" s="47"/>
      <c r="J916" s="24"/>
      <c r="K916" s="24"/>
    </row>
    <row r="917" ht="15.75" customHeight="1">
      <c r="E917" s="47"/>
      <c r="J917" s="24"/>
      <c r="K917" s="24"/>
    </row>
    <row r="918" ht="15.75" customHeight="1">
      <c r="E918" s="47"/>
      <c r="J918" s="24"/>
      <c r="K918" s="24"/>
    </row>
    <row r="919" ht="15.75" customHeight="1">
      <c r="E919" s="47"/>
      <c r="J919" s="24"/>
      <c r="K919" s="24"/>
    </row>
    <row r="920" ht="15.75" customHeight="1">
      <c r="E920" s="47"/>
      <c r="J920" s="24"/>
      <c r="K920" s="24"/>
    </row>
    <row r="921" ht="15.75" customHeight="1">
      <c r="E921" s="47"/>
      <c r="J921" s="24"/>
      <c r="K921" s="24"/>
    </row>
    <row r="922" ht="15.75" customHeight="1">
      <c r="E922" s="47"/>
      <c r="J922" s="24"/>
      <c r="K922" s="24"/>
    </row>
    <row r="923" ht="15.75" customHeight="1">
      <c r="E923" s="47"/>
      <c r="J923" s="24"/>
      <c r="K923" s="24"/>
    </row>
    <row r="924" ht="15.75" customHeight="1">
      <c r="E924" s="47"/>
      <c r="J924" s="24"/>
      <c r="K924" s="24"/>
    </row>
    <row r="925" ht="15.75" customHeight="1">
      <c r="E925" s="47"/>
      <c r="J925" s="24"/>
      <c r="K925" s="24"/>
    </row>
    <row r="926" ht="15.75" customHeight="1">
      <c r="E926" s="47"/>
      <c r="J926" s="24"/>
      <c r="K926" s="24"/>
    </row>
    <row r="927" ht="15.75" customHeight="1">
      <c r="E927" s="47"/>
      <c r="J927" s="24"/>
      <c r="K927" s="24"/>
    </row>
    <row r="928" ht="15.75" customHeight="1">
      <c r="E928" s="47"/>
      <c r="J928" s="24"/>
      <c r="K928" s="24"/>
    </row>
    <row r="929" ht="15.75" customHeight="1">
      <c r="E929" s="47"/>
      <c r="J929" s="24"/>
      <c r="K929" s="24"/>
    </row>
    <row r="930" ht="15.75" customHeight="1">
      <c r="E930" s="47"/>
      <c r="J930" s="24"/>
      <c r="K930" s="24"/>
    </row>
    <row r="931" ht="15.75" customHeight="1">
      <c r="E931" s="47"/>
      <c r="J931" s="24"/>
      <c r="K931" s="24"/>
    </row>
    <row r="932" ht="15.75" customHeight="1">
      <c r="E932" s="47"/>
      <c r="J932" s="24"/>
      <c r="K932" s="24"/>
    </row>
    <row r="933" ht="15.75" customHeight="1">
      <c r="E933" s="47"/>
      <c r="J933" s="24"/>
      <c r="K933" s="24"/>
    </row>
    <row r="934" ht="15.75" customHeight="1">
      <c r="E934" s="47"/>
      <c r="J934" s="24"/>
      <c r="K934" s="24"/>
    </row>
    <row r="935" ht="15.75" customHeight="1">
      <c r="E935" s="47"/>
      <c r="J935" s="24"/>
      <c r="K935" s="24"/>
    </row>
    <row r="936" ht="15.75" customHeight="1">
      <c r="E936" s="47"/>
      <c r="J936" s="24"/>
      <c r="K936" s="24"/>
    </row>
    <row r="937" ht="15.75" customHeight="1">
      <c r="E937" s="47"/>
      <c r="J937" s="24"/>
      <c r="K937" s="24"/>
    </row>
    <row r="938" ht="15.75" customHeight="1">
      <c r="E938" s="47"/>
      <c r="J938" s="24"/>
      <c r="K938" s="24"/>
    </row>
    <row r="939" ht="15.75" customHeight="1">
      <c r="E939" s="47"/>
      <c r="J939" s="24"/>
      <c r="K939" s="24"/>
    </row>
    <row r="940" ht="15.75" customHeight="1">
      <c r="E940" s="47"/>
      <c r="J940" s="24"/>
      <c r="K940" s="24"/>
    </row>
    <row r="941" ht="15.75" customHeight="1">
      <c r="E941" s="47"/>
      <c r="J941" s="24"/>
      <c r="K941" s="24"/>
    </row>
    <row r="942" ht="15.75" customHeight="1">
      <c r="E942" s="47"/>
      <c r="J942" s="24"/>
      <c r="K942" s="24"/>
    </row>
    <row r="943" ht="15.75" customHeight="1">
      <c r="E943" s="47"/>
      <c r="J943" s="24"/>
      <c r="K943" s="24"/>
    </row>
    <row r="944" ht="15.75" customHeight="1">
      <c r="E944" s="47"/>
      <c r="J944" s="24"/>
      <c r="K944" s="24"/>
    </row>
    <row r="945" ht="15.75" customHeight="1">
      <c r="E945" s="47"/>
      <c r="J945" s="24"/>
      <c r="K945" s="24"/>
    </row>
    <row r="946" ht="15.75" customHeight="1">
      <c r="E946" s="47"/>
      <c r="J946" s="24"/>
      <c r="K946" s="24"/>
    </row>
    <row r="947" ht="15.75" customHeight="1">
      <c r="E947" s="47"/>
      <c r="J947" s="24"/>
      <c r="K947" s="24"/>
    </row>
    <row r="948" ht="15.75" customHeight="1">
      <c r="E948" s="47"/>
      <c r="J948" s="24"/>
      <c r="K948" s="24"/>
    </row>
    <row r="949" ht="15.75" customHeight="1">
      <c r="E949" s="47"/>
      <c r="J949" s="24"/>
      <c r="K949" s="24"/>
    </row>
    <row r="950" ht="15.75" customHeight="1">
      <c r="E950" s="47"/>
      <c r="J950" s="24"/>
      <c r="K950" s="24"/>
    </row>
    <row r="951" ht="15.75" customHeight="1">
      <c r="E951" s="47"/>
      <c r="J951" s="24"/>
      <c r="K951" s="24"/>
    </row>
    <row r="952" ht="15.75" customHeight="1">
      <c r="E952" s="47"/>
      <c r="J952" s="24"/>
      <c r="K952" s="24"/>
    </row>
    <row r="953" ht="15.75" customHeight="1">
      <c r="E953" s="47"/>
      <c r="J953" s="24"/>
      <c r="K953" s="24"/>
    </row>
    <row r="954" ht="15.75" customHeight="1">
      <c r="E954" s="47"/>
      <c r="J954" s="24"/>
      <c r="K954" s="24"/>
    </row>
    <row r="955" ht="15.75" customHeight="1">
      <c r="E955" s="47"/>
      <c r="J955" s="24"/>
      <c r="K955" s="24"/>
    </row>
    <row r="956" ht="15.75" customHeight="1">
      <c r="E956" s="47"/>
      <c r="J956" s="24"/>
      <c r="K956" s="24"/>
    </row>
    <row r="957" ht="15.75" customHeight="1">
      <c r="E957" s="47"/>
      <c r="J957" s="24"/>
      <c r="K957" s="24"/>
    </row>
    <row r="958" ht="15.75" customHeight="1">
      <c r="E958" s="47"/>
      <c r="J958" s="24"/>
      <c r="K958" s="24"/>
    </row>
    <row r="959" ht="15.75" customHeight="1">
      <c r="E959" s="47"/>
      <c r="J959" s="24"/>
      <c r="K959" s="24"/>
    </row>
    <row r="960" ht="15.75" customHeight="1">
      <c r="E960" s="47"/>
      <c r="J960" s="24"/>
      <c r="K960" s="24"/>
    </row>
    <row r="961" ht="15.75" customHeight="1">
      <c r="E961" s="47"/>
      <c r="J961" s="24"/>
      <c r="K961" s="24"/>
    </row>
    <row r="962" ht="15.75" customHeight="1">
      <c r="E962" s="47"/>
      <c r="J962" s="24"/>
      <c r="K962" s="24"/>
    </row>
    <row r="963" ht="15.75" customHeight="1">
      <c r="E963" s="47"/>
      <c r="J963" s="24"/>
      <c r="K963" s="24"/>
    </row>
    <row r="964" ht="15.75" customHeight="1">
      <c r="E964" s="47"/>
      <c r="J964" s="24"/>
      <c r="K964" s="24"/>
    </row>
    <row r="965" ht="15.75" customHeight="1">
      <c r="E965" s="47"/>
      <c r="J965" s="24"/>
      <c r="K965" s="24"/>
    </row>
    <row r="966" ht="15.75" customHeight="1">
      <c r="E966" s="47"/>
      <c r="J966" s="24"/>
      <c r="K966" s="24"/>
    </row>
    <row r="967" ht="15.75" customHeight="1">
      <c r="E967" s="47"/>
      <c r="J967" s="24"/>
      <c r="K967" s="24"/>
    </row>
    <row r="968" ht="15.75" customHeight="1">
      <c r="E968" s="47"/>
      <c r="J968" s="24"/>
      <c r="K968" s="24"/>
    </row>
    <row r="969" ht="15.75" customHeight="1">
      <c r="E969" s="47"/>
      <c r="J969" s="24"/>
      <c r="K969" s="24"/>
    </row>
    <row r="970" ht="15.75" customHeight="1">
      <c r="E970" s="47"/>
      <c r="J970" s="24"/>
      <c r="K970" s="24"/>
    </row>
    <row r="971" ht="15.75" customHeight="1">
      <c r="E971" s="47"/>
      <c r="J971" s="24"/>
      <c r="K971" s="24"/>
    </row>
    <row r="972" ht="15.75" customHeight="1">
      <c r="E972" s="47"/>
      <c r="J972" s="24"/>
      <c r="K972" s="24"/>
    </row>
    <row r="973" ht="15.75" customHeight="1">
      <c r="E973" s="47"/>
      <c r="J973" s="24"/>
      <c r="K973" s="24"/>
    </row>
    <row r="974" ht="15.75" customHeight="1">
      <c r="E974" s="47"/>
      <c r="J974" s="24"/>
      <c r="K974" s="24"/>
    </row>
    <row r="975" ht="15.75" customHeight="1">
      <c r="E975" s="47"/>
      <c r="J975" s="24"/>
      <c r="K975" s="24"/>
    </row>
    <row r="976" ht="15.75" customHeight="1">
      <c r="E976" s="47"/>
      <c r="J976" s="24"/>
      <c r="K976" s="24"/>
    </row>
    <row r="977" ht="15.75" customHeight="1">
      <c r="E977" s="47"/>
      <c r="J977" s="24"/>
      <c r="K977" s="24"/>
    </row>
    <row r="978" ht="15.75" customHeight="1">
      <c r="E978" s="47"/>
      <c r="J978" s="24"/>
      <c r="K978" s="24"/>
    </row>
    <row r="979" ht="15.75" customHeight="1">
      <c r="E979" s="47"/>
      <c r="J979" s="24"/>
      <c r="K979" s="24"/>
    </row>
    <row r="980" ht="15.75" customHeight="1">
      <c r="E980" s="47"/>
      <c r="J980" s="24"/>
      <c r="K980" s="24"/>
    </row>
    <row r="981" ht="15.75" customHeight="1">
      <c r="E981" s="47"/>
      <c r="J981" s="24"/>
      <c r="K981" s="24"/>
    </row>
    <row r="982" ht="15.75" customHeight="1">
      <c r="E982" s="47"/>
      <c r="J982" s="24"/>
      <c r="K982" s="24"/>
    </row>
    <row r="983" ht="15.75" customHeight="1">
      <c r="E983" s="47"/>
      <c r="J983" s="24"/>
      <c r="K983" s="24"/>
    </row>
    <row r="984" ht="15.75" customHeight="1">
      <c r="E984" s="47"/>
      <c r="J984" s="24"/>
      <c r="K984" s="24"/>
    </row>
    <row r="985" ht="15.75" customHeight="1">
      <c r="E985" s="47"/>
      <c r="J985" s="24"/>
      <c r="K985" s="24"/>
    </row>
    <row r="986" ht="15.75" customHeight="1">
      <c r="E986" s="47"/>
      <c r="J986" s="24"/>
      <c r="K986" s="24"/>
    </row>
    <row r="987" ht="15.75" customHeight="1">
      <c r="E987" s="47"/>
      <c r="J987" s="24"/>
      <c r="K987" s="24"/>
    </row>
    <row r="988" ht="15.75" customHeight="1">
      <c r="E988" s="47"/>
      <c r="J988" s="24"/>
      <c r="K988" s="24"/>
    </row>
    <row r="989" ht="15.75" customHeight="1">
      <c r="E989" s="47"/>
      <c r="J989" s="24"/>
      <c r="K989" s="24"/>
    </row>
    <row r="990" ht="15.75" customHeight="1">
      <c r="E990" s="47"/>
      <c r="J990" s="24"/>
      <c r="K990" s="24"/>
    </row>
    <row r="991" ht="15.75" customHeight="1">
      <c r="E991" s="47"/>
      <c r="J991" s="24"/>
      <c r="K991" s="24"/>
    </row>
    <row r="992" ht="15.75" customHeight="1">
      <c r="E992" s="47"/>
      <c r="J992" s="24"/>
      <c r="K992" s="24"/>
    </row>
    <row r="993" ht="15.75" customHeight="1">
      <c r="E993" s="47"/>
      <c r="J993" s="24"/>
      <c r="K993" s="24"/>
    </row>
    <row r="994" ht="15.75" customHeight="1">
      <c r="E994" s="47"/>
      <c r="J994" s="24"/>
      <c r="K994" s="24"/>
    </row>
    <row r="995" ht="15.75" customHeight="1">
      <c r="E995" s="47"/>
      <c r="J995" s="24"/>
      <c r="K995" s="24"/>
    </row>
    <row r="996" ht="15.75" customHeight="1">
      <c r="E996" s="47"/>
      <c r="J996" s="24"/>
      <c r="K996" s="24"/>
    </row>
    <row r="997" ht="15.75" customHeight="1">
      <c r="E997" s="47"/>
      <c r="J997" s="24"/>
      <c r="K997" s="24"/>
    </row>
    <row r="998" ht="15.75" customHeight="1">
      <c r="E998" s="47"/>
      <c r="J998" s="24"/>
      <c r="K998" s="24"/>
    </row>
    <row r="999" ht="15.75" customHeight="1">
      <c r="E999" s="47"/>
      <c r="J999" s="24"/>
      <c r="K999" s="24"/>
    </row>
    <row r="1000" ht="15.75" customHeight="1">
      <c r="E1000" s="47"/>
      <c r="J1000" s="24"/>
      <c r="K1000" s="24"/>
    </row>
  </sheetData>
  <mergeCells count="2">
    <mergeCell ref="L1:P1"/>
    <mergeCell ref="R1:V1"/>
  </mergeCells>
  <printOptions/>
  <pageMargins bottom="0.75" footer="0.0" header="0.0" left="0.7" right="0.7" top="0.75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1.88"/>
    <col customWidth="1" min="2" max="2" width="9.0"/>
    <col customWidth="1" min="3" max="26" width="12.75"/>
  </cols>
  <sheetData>
    <row r="1">
      <c r="A1" s="48" t="s">
        <v>67</v>
      </c>
      <c r="C1" s="48" t="str">
        <f>'Project Summary'!B3</f>
        <v>BBL-L-028</v>
      </c>
    </row>
    <row r="2">
      <c r="A2" s="4" t="s">
        <v>68</v>
      </c>
      <c r="B2" s="4">
        <f>SUM(Fields!$C:$C)</f>
        <v>4</v>
      </c>
      <c r="C2" s="4" t="s">
        <v>10</v>
      </c>
      <c r="D2" s="49" t="s">
        <v>69</v>
      </c>
    </row>
    <row r="3">
      <c r="A3" s="4" t="s">
        <v>70</v>
      </c>
      <c r="B3" s="50">
        <f>References!B9</f>
        <v>30</v>
      </c>
      <c r="C3" s="4" t="s">
        <v>71</v>
      </c>
      <c r="D3" s="51" t="s">
        <v>72</v>
      </c>
      <c r="E3" s="35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4" t="s">
        <v>73</v>
      </c>
      <c r="B4" s="52">
        <f>References!B10</f>
        <v>199</v>
      </c>
      <c r="C4" s="4" t="s">
        <v>74</v>
      </c>
      <c r="D4" s="51" t="s">
        <v>72</v>
      </c>
      <c r="E4" s="35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B5" s="35"/>
      <c r="C5" s="35"/>
      <c r="D5" s="35"/>
      <c r="E5" s="35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2"/>
      <c r="B6" s="53">
        <f>'Project Summary'!B7</f>
        <v>2025</v>
      </c>
      <c r="D6" s="53">
        <f>B6+3</f>
        <v>2028</v>
      </c>
      <c r="F6" s="53">
        <f>D6+3</f>
        <v>2031</v>
      </c>
      <c r="H6" s="53">
        <f>F6+3</f>
        <v>2034</v>
      </c>
      <c r="J6" s="53">
        <f>H6+3</f>
        <v>2037</v>
      </c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</row>
    <row r="7">
      <c r="A7" s="4" t="s">
        <v>75</v>
      </c>
      <c r="B7" s="54">
        <f>Measurements!P3</f>
        <v>40.65238095</v>
      </c>
      <c r="C7" s="4" t="s">
        <v>71</v>
      </c>
      <c r="D7" s="50" t="str">
        <f>AVERAGEIFS(Measurements!$H:$H,Measurements!$D:$D,D$6,Measurements!$G:$G,"SOC")</f>
        <v>#DIV/0!</v>
      </c>
      <c r="E7" s="4" t="s">
        <v>71</v>
      </c>
      <c r="F7" s="50" t="str">
        <f>AVERAGEIFS(Measurements!$H:$H,Measurements!$D:$D,F$6,Measurements!$G:$G,"SOC")</f>
        <v>#DIV/0!</v>
      </c>
      <c r="G7" s="4" t="s">
        <v>71</v>
      </c>
      <c r="H7" s="50" t="str">
        <f>AVERAGEIFS(Measurements!$H:$H,Measurements!$D:$D,H$6,Measurements!$G:$G,"SOC")</f>
        <v>#DIV/0!</v>
      </c>
      <c r="I7" s="4" t="s">
        <v>71</v>
      </c>
      <c r="J7" s="50" t="str">
        <f>AVERAGEIFS(Measurements!$H:$H,Measurements!$D:$D,J$6,Measurements!$G:$G,"SOC")</f>
        <v>#DIV/0!</v>
      </c>
      <c r="K7" s="4" t="s">
        <v>71</v>
      </c>
    </row>
    <row r="8">
      <c r="A8" s="4" t="s">
        <v>76</v>
      </c>
      <c r="B8" s="4">
        <f>AVERAGEIFS(Measurements!$F:$F,Measurements!$D:$D,B6)</f>
        <v>30</v>
      </c>
      <c r="C8" s="4" t="s">
        <v>77</v>
      </c>
      <c r="D8" s="4" t="str">
        <f>AVERAGEIFS(Measurements!$F:$F,Measurements!$D:$D,D$6)</f>
        <v>#DIV/0!</v>
      </c>
      <c r="E8" s="4" t="s">
        <v>77</v>
      </c>
      <c r="F8" s="4" t="str">
        <f>AVERAGEIFS(Measurements!$F:$F,Measurements!$D:$D,F$6)</f>
        <v>#DIV/0!</v>
      </c>
      <c r="G8" s="4" t="s">
        <v>77</v>
      </c>
      <c r="H8" s="4" t="str">
        <f>AVERAGEIFS(Measurements!$F:$F,Measurements!$D:$D,H$6)</f>
        <v>#DIV/0!</v>
      </c>
      <c r="I8" s="4" t="s">
        <v>77</v>
      </c>
      <c r="J8" s="4" t="str">
        <f>AVERAGEIFS(Measurements!$F:$F,Measurements!$D:$D,J$6)</f>
        <v>#DIV/0!</v>
      </c>
      <c r="K8" s="4" t="s">
        <v>77</v>
      </c>
    </row>
    <row r="9">
      <c r="A9" s="4" t="s">
        <v>78</v>
      </c>
      <c r="B9" s="4">
        <v>30.0</v>
      </c>
      <c r="C9" s="4" t="s">
        <v>77</v>
      </c>
      <c r="D9" s="4">
        <v>30.0</v>
      </c>
      <c r="E9" s="4" t="s">
        <v>77</v>
      </c>
      <c r="F9" s="4">
        <v>30.0</v>
      </c>
      <c r="G9" s="4" t="s">
        <v>77</v>
      </c>
      <c r="H9" s="4">
        <v>30.0</v>
      </c>
      <c r="I9" s="4" t="s">
        <v>77</v>
      </c>
      <c r="J9" s="4">
        <v>30.0</v>
      </c>
      <c r="K9" s="4" t="s">
        <v>77</v>
      </c>
    </row>
    <row r="10">
      <c r="A10" s="4" t="s">
        <v>79</v>
      </c>
      <c r="B10" s="4">
        <f>VLOOKUP(B$7/10,'calculation factors'!$C$3:$D$770,2,1)</f>
        <v>1.15</v>
      </c>
      <c r="C10" s="4" t="s">
        <v>80</v>
      </c>
      <c r="D10" s="4" t="str">
        <f>VLOOKUP(D$7/10,'calculation factors'!$C$3:$D$770,2,1)</f>
        <v>#DIV/0!</v>
      </c>
      <c r="E10" s="4" t="s">
        <v>80</v>
      </c>
      <c r="F10" s="4" t="str">
        <f>VLOOKUP(F$7/10,'calculation factors'!$C$3:$D$770,2,1)</f>
        <v>#DIV/0!</v>
      </c>
      <c r="G10" s="4" t="s">
        <v>80</v>
      </c>
      <c r="H10" s="4" t="str">
        <f>VLOOKUP(H$7/10,'calculation factors'!$C$3:$D$770,2,1)</f>
        <v>#DIV/0!</v>
      </c>
      <c r="I10" s="4" t="s">
        <v>80</v>
      </c>
      <c r="J10" s="4" t="str">
        <f>VLOOKUP(J$7/10,'calculation factors'!$C$3:$D$770,2,1)</f>
        <v>#DIV/0!</v>
      </c>
      <c r="K10" s="4" t="s">
        <v>80</v>
      </c>
    </row>
    <row r="11">
      <c r="A11" s="4" t="s">
        <v>81</v>
      </c>
      <c r="B11" s="21">
        <f>B$7*B$9*B$10*'calculation factors'!$B$1/10</f>
        <v>514.2526191</v>
      </c>
      <c r="C11" s="4" t="s">
        <v>74</v>
      </c>
      <c r="D11" s="21" t="str">
        <f>D$7*D$9*D$10*'calculation factors'!$B$1/10</f>
        <v>#DIV/0!</v>
      </c>
      <c r="E11" s="4" t="s">
        <v>74</v>
      </c>
      <c r="F11" s="21" t="str">
        <f>F$7*F$9*F$10*'calculation factors'!$B$1/10</f>
        <v>#DIV/0!</v>
      </c>
      <c r="G11" s="4" t="s">
        <v>74</v>
      </c>
      <c r="H11" s="21" t="str">
        <f>H$7*H$9*H$10*'calculation factors'!$B$1/10</f>
        <v>#DIV/0!</v>
      </c>
      <c r="I11" s="4" t="s">
        <v>74</v>
      </c>
      <c r="J11" s="21" t="str">
        <f>J$7*J$9*J$10*'calculation factors'!$B$1/10</f>
        <v>#DIV/0!</v>
      </c>
      <c r="K11" s="4" t="s">
        <v>74</v>
      </c>
    </row>
    <row r="12">
      <c r="A12" s="3" t="s">
        <v>82</v>
      </c>
      <c r="B12" s="55">
        <f>Measurements!V3</f>
        <v>0</v>
      </c>
      <c r="C12" s="3" t="s">
        <v>74</v>
      </c>
      <c r="D12" s="55" t="str">
        <f>AVERAGEIFS(Measurements!$I:$I,Measurements!$D:$D,D$6,Measurements!$G:$G,"agb")</f>
        <v>#DIV/0!</v>
      </c>
      <c r="E12" s="3" t="s">
        <v>74</v>
      </c>
      <c r="F12" s="55" t="str">
        <f>AVERAGEIFS(Measurements!$I:$I,Measurements!$D:$D,F$6,Measurements!$G:$G,"agb")</f>
        <v>#DIV/0!</v>
      </c>
      <c r="G12" s="3" t="s">
        <v>74</v>
      </c>
      <c r="H12" s="55" t="str">
        <f>AVERAGEIFS(Measurements!$I:$I,Measurements!$D:$D,H$6,Measurements!$G:$G,"agb")</f>
        <v>#DIV/0!</v>
      </c>
      <c r="I12" s="3" t="s">
        <v>74</v>
      </c>
      <c r="J12" s="55" t="str">
        <f>AVERAGEIFS(Measurements!$I:$I,Measurements!$D:$D,J$6,Measurements!$G:$G,"agb")</f>
        <v>#DIV/0!</v>
      </c>
      <c r="K12" s="3" t="s">
        <v>74</v>
      </c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>
      <c r="A13" s="4" t="s">
        <v>83</v>
      </c>
      <c r="B13" s="21">
        <f>(B11+B12)*B2</f>
        <v>2057.010476</v>
      </c>
      <c r="C13" s="4" t="s">
        <v>84</v>
      </c>
      <c r="D13" s="21" t="str">
        <f>(D11)*$B$2</f>
        <v>#DIV/0!</v>
      </c>
      <c r="E13" s="4" t="s">
        <v>84</v>
      </c>
      <c r="F13" s="21" t="str">
        <f>(F11)*$B$2</f>
        <v>#DIV/0!</v>
      </c>
      <c r="G13" s="4" t="s">
        <v>84</v>
      </c>
      <c r="H13" s="21" t="str">
        <f>(H11+H12)*$B$2</f>
        <v>#DIV/0!</v>
      </c>
      <c r="I13" s="4" t="s">
        <v>84</v>
      </c>
      <c r="J13" s="21" t="str">
        <f>(J11+J12)*$B$2</f>
        <v>#DIV/0!</v>
      </c>
      <c r="K13" s="4" t="s">
        <v>84</v>
      </c>
    </row>
    <row r="14">
      <c r="A14" s="4" t="s">
        <v>85</v>
      </c>
      <c r="B14" s="21">
        <f>($B$2*$B$3*B$9*(VLOOKUP($B$3/10,'calculation factors'!$C$3:$D$770,2,1))*'calculation factors'!$B$1/10)+($B$2*$B$4)</f>
        <v>2465.8</v>
      </c>
      <c r="C14" s="4" t="s">
        <v>84</v>
      </c>
      <c r="D14" s="21">
        <f>($B$2*$B$3*D$9*(VLOOKUP($B$3/10,'calculation factors'!$C$3:$D$770,2,1))*'calculation factors'!$B$1/10)+($B$2*$B$4)</f>
        <v>2465.8</v>
      </c>
      <c r="E14" s="4" t="s">
        <v>84</v>
      </c>
      <c r="F14" s="21">
        <f>($B$2*$B$3*F$9*(VLOOKUP($B$3/10,'calculation factors'!$C$3:$D$770,2,1))*'calculation factors'!$B$1/10)+($B$2*$B$4)</f>
        <v>2465.8</v>
      </c>
      <c r="G14" s="4" t="s">
        <v>84</v>
      </c>
      <c r="H14" s="21">
        <f>($B$2*$B$3*H$9*(VLOOKUP($B$3/10,'calculation factors'!$C$3:$D$770,2,1))*'calculation factors'!$B$1/10)+($B$2*$B$4)</f>
        <v>2465.8</v>
      </c>
      <c r="I14" s="4" t="s">
        <v>84</v>
      </c>
      <c r="J14" s="21">
        <f>($B$2*$B$3*J$9*(VLOOKUP($B$3/10,'calculation factors'!$C$3:$D$770,2,1))*'calculation factors'!$B$1/10)+($B$2*$B$4)</f>
        <v>2465.8</v>
      </c>
      <c r="K14" s="4" t="s">
        <v>84</v>
      </c>
    </row>
    <row r="15">
      <c r="B15" s="21"/>
    </row>
    <row r="16">
      <c r="A16" s="1"/>
    </row>
    <row r="17">
      <c r="A17" s="1"/>
      <c r="B17" s="40" t="s">
        <v>86</v>
      </c>
      <c r="C17" s="40" t="s">
        <v>87</v>
      </c>
      <c r="D17" s="40" t="s">
        <v>88</v>
      </c>
    </row>
    <row r="18">
      <c r="A18" s="56">
        <f>B6</f>
        <v>2025</v>
      </c>
      <c r="B18" s="21">
        <f>B13</f>
        <v>2057.010476</v>
      </c>
      <c r="C18" s="21">
        <f t="shared" ref="C18:C22" si="1">B$13</f>
        <v>2057.010476</v>
      </c>
      <c r="D18" s="21">
        <f t="shared" ref="D18:D22" si="2">B$14</f>
        <v>2465.8</v>
      </c>
    </row>
    <row r="19">
      <c r="A19" s="56">
        <f>D6</f>
        <v>2028</v>
      </c>
      <c r="B19" s="21" t="str">
        <f>D13</f>
        <v>#DIV/0!</v>
      </c>
      <c r="C19" s="21">
        <f t="shared" si="1"/>
        <v>2057.010476</v>
      </c>
      <c r="D19" s="21">
        <f t="shared" si="2"/>
        <v>2465.8</v>
      </c>
    </row>
    <row r="20">
      <c r="A20" s="56">
        <f>F6</f>
        <v>2031</v>
      </c>
      <c r="B20" s="21" t="str">
        <f>F13</f>
        <v>#DIV/0!</v>
      </c>
      <c r="C20" s="21">
        <f t="shared" si="1"/>
        <v>2057.010476</v>
      </c>
      <c r="D20" s="21">
        <f t="shared" si="2"/>
        <v>2465.8</v>
      </c>
    </row>
    <row r="21" ht="15.75" customHeight="1">
      <c r="A21" s="56">
        <f>H6</f>
        <v>2034</v>
      </c>
      <c r="B21" s="21" t="str">
        <f>H13</f>
        <v>#DIV/0!</v>
      </c>
      <c r="C21" s="21">
        <f t="shared" si="1"/>
        <v>2057.010476</v>
      </c>
      <c r="D21" s="21">
        <f t="shared" si="2"/>
        <v>2465.8</v>
      </c>
    </row>
    <row r="22" ht="15.75" customHeight="1">
      <c r="A22" s="56">
        <f>J6</f>
        <v>2037</v>
      </c>
      <c r="B22" s="21" t="str">
        <f>J13</f>
        <v>#DIV/0!</v>
      </c>
      <c r="C22" s="21">
        <f t="shared" si="1"/>
        <v>2057.010476</v>
      </c>
      <c r="D22" s="21">
        <f t="shared" si="2"/>
        <v>2465.8</v>
      </c>
    </row>
    <row r="23" ht="15.75" customHeight="1">
      <c r="A23" s="40"/>
      <c r="C23" s="21"/>
      <c r="D23" s="21"/>
    </row>
    <row r="24" ht="15.75" customHeight="1">
      <c r="A24" s="40"/>
      <c r="C24" s="21"/>
      <c r="D24" s="21"/>
    </row>
    <row r="25" ht="15.75" customHeight="1">
      <c r="A25" s="40"/>
      <c r="C25" s="21"/>
      <c r="D25" s="21"/>
    </row>
    <row r="26" ht="15.75" customHeight="1"/>
    <row r="27" ht="15.75" customHeight="1">
      <c r="A27" s="35"/>
    </row>
    <row r="28" ht="15.75" customHeight="1">
      <c r="A28" s="1"/>
    </row>
    <row r="29" ht="15.75" customHeight="1">
      <c r="A29" s="1"/>
    </row>
    <row r="30" ht="15.75" customHeight="1">
      <c r="A30" s="1"/>
    </row>
    <row r="31" ht="15.75" customHeight="1">
      <c r="A31" s="1"/>
    </row>
    <row r="32" ht="15.75" customHeight="1">
      <c r="A32" s="1"/>
    </row>
    <row r="33" ht="15.75" customHeight="1">
      <c r="A33" s="1"/>
    </row>
    <row r="34" ht="15.75" customHeight="1">
      <c r="A34" s="1"/>
    </row>
    <row r="35" ht="15.75" customHeight="1">
      <c r="A35" s="1"/>
    </row>
    <row r="36" ht="15.75" customHeight="1">
      <c r="A36" s="1"/>
    </row>
    <row r="37" ht="15.75" customHeight="1">
      <c r="A37" s="1"/>
    </row>
    <row r="38" ht="15.75" customHeight="1">
      <c r="A38" s="1"/>
    </row>
    <row r="39" ht="15.75" customHeight="1">
      <c r="A39" s="1"/>
    </row>
    <row r="40" ht="15.75" customHeight="1">
      <c r="A40" s="1"/>
    </row>
    <row r="41" ht="15.75" customHeight="1">
      <c r="A41" s="1"/>
    </row>
    <row r="42" ht="15.75" customHeight="1">
      <c r="A42" s="1"/>
    </row>
    <row r="43" ht="15.75" customHeight="1">
      <c r="A43" s="1"/>
    </row>
    <row r="44" ht="15.75" customHeight="1">
      <c r="A44" s="1"/>
    </row>
    <row r="45" ht="15.75" customHeight="1">
      <c r="A45" s="1"/>
    </row>
    <row r="46" ht="15.75" customHeight="1">
      <c r="A46" s="1"/>
    </row>
    <row r="47" ht="15.75" customHeight="1">
      <c r="A47" s="1"/>
    </row>
    <row r="48" ht="15.75" customHeight="1">
      <c r="A48" s="1"/>
    </row>
    <row r="49" ht="15.75" customHeight="1">
      <c r="A49" s="1"/>
    </row>
    <row r="50" ht="15.75" customHeight="1">
      <c r="A50" s="1"/>
    </row>
    <row r="51" ht="15.75" customHeight="1">
      <c r="A51" s="1"/>
    </row>
    <row r="52" ht="15.75" customHeight="1">
      <c r="A52" s="1"/>
    </row>
    <row r="53" ht="15.75" customHeight="1">
      <c r="A53" s="1"/>
    </row>
    <row r="54" ht="15.75" customHeight="1">
      <c r="A54" s="1"/>
    </row>
    <row r="55" ht="15.75" customHeight="1">
      <c r="A55" s="1"/>
    </row>
    <row r="56" ht="15.75" customHeight="1">
      <c r="A56" s="1"/>
    </row>
    <row r="57" ht="15.75" customHeight="1">
      <c r="A57" s="1"/>
    </row>
    <row r="58" ht="15.75" customHeight="1">
      <c r="A58" s="1"/>
    </row>
    <row r="59" ht="15.75" customHeight="1">
      <c r="A59" s="1"/>
    </row>
    <row r="60" ht="15.75" customHeight="1">
      <c r="A60" s="1"/>
    </row>
    <row r="61" ht="15.75" customHeight="1">
      <c r="A61" s="1"/>
    </row>
    <row r="62" ht="15.75" customHeight="1">
      <c r="A62" s="1"/>
    </row>
    <row r="63" ht="15.75" customHeight="1">
      <c r="A63" s="1"/>
    </row>
    <row r="64" ht="15.75" customHeight="1">
      <c r="A64" s="1"/>
    </row>
    <row r="65" ht="15.75" customHeight="1">
      <c r="A65" s="1"/>
    </row>
    <row r="66" ht="15.75" customHeight="1">
      <c r="A66" s="1"/>
    </row>
    <row r="67" ht="15.75" customHeight="1">
      <c r="A67" s="1"/>
    </row>
    <row r="68" ht="15.75" customHeight="1">
      <c r="A68" s="1"/>
    </row>
    <row r="69" ht="15.75" customHeight="1">
      <c r="A69" s="1"/>
    </row>
    <row r="70" ht="15.75" customHeight="1">
      <c r="A70" s="1"/>
    </row>
    <row r="71" ht="15.75" customHeight="1">
      <c r="A71" s="1"/>
    </row>
    <row r="72" ht="15.75" customHeight="1">
      <c r="A72" s="1"/>
    </row>
    <row r="73" ht="15.75" customHeight="1">
      <c r="A73" s="1"/>
    </row>
    <row r="74" ht="15.75" customHeight="1">
      <c r="A74" s="1"/>
    </row>
    <row r="75" ht="15.75" customHeight="1">
      <c r="A75" s="1"/>
    </row>
    <row r="76" ht="15.75" customHeight="1">
      <c r="A76" s="1"/>
    </row>
    <row r="77" ht="15.75" customHeight="1">
      <c r="A77" s="1"/>
    </row>
    <row r="78" ht="15.75" customHeight="1">
      <c r="A78" s="1"/>
    </row>
    <row r="79" ht="15.75" customHeight="1">
      <c r="A79" s="1"/>
    </row>
    <row r="80" ht="15.75" customHeight="1">
      <c r="A80" s="1"/>
    </row>
    <row r="81" ht="15.75" customHeight="1">
      <c r="A81" s="1"/>
    </row>
    <row r="82" ht="15.75" customHeight="1">
      <c r="A82" s="1"/>
    </row>
    <row r="83" ht="15.75" customHeight="1">
      <c r="A83" s="1"/>
    </row>
    <row r="84" ht="15.75" customHeight="1">
      <c r="A84" s="1"/>
    </row>
    <row r="85" ht="15.75" customHeight="1">
      <c r="A85" s="1"/>
    </row>
    <row r="86" ht="15.75" customHeight="1">
      <c r="A86" s="1"/>
    </row>
    <row r="87" ht="15.75" customHeight="1">
      <c r="A87" s="1"/>
    </row>
    <row r="88" ht="15.75" customHeight="1">
      <c r="A88" s="1"/>
    </row>
    <row r="89" ht="15.75" customHeight="1">
      <c r="A89" s="1"/>
    </row>
    <row r="90" ht="15.75" customHeight="1">
      <c r="A90" s="1"/>
    </row>
    <row r="91" ht="15.75" customHeight="1">
      <c r="A91" s="1"/>
    </row>
    <row r="92" ht="15.75" customHeight="1">
      <c r="A92" s="1"/>
    </row>
    <row r="93" ht="15.75" customHeight="1">
      <c r="A93" s="1"/>
    </row>
    <row r="94" ht="15.75" customHeight="1">
      <c r="A94" s="1"/>
    </row>
    <row r="95" ht="15.75" customHeight="1">
      <c r="A95" s="1"/>
    </row>
    <row r="96" ht="15.75" customHeight="1">
      <c r="A96" s="1"/>
    </row>
    <row r="97" ht="15.75" customHeight="1">
      <c r="A97" s="1"/>
    </row>
    <row r="98" ht="15.75" customHeight="1">
      <c r="A98" s="1"/>
    </row>
    <row r="99" ht="15.75" customHeight="1">
      <c r="A99" s="1"/>
    </row>
    <row r="100" ht="15.75" customHeight="1">
      <c r="A100" s="1"/>
    </row>
    <row r="101" ht="15.75" customHeight="1">
      <c r="A101" s="1"/>
    </row>
    <row r="102" ht="15.75" customHeight="1">
      <c r="A102" s="1"/>
    </row>
    <row r="103" ht="15.75" customHeight="1">
      <c r="A103" s="1"/>
    </row>
    <row r="104" ht="15.75" customHeight="1">
      <c r="A104" s="1"/>
    </row>
    <row r="105" ht="15.75" customHeight="1">
      <c r="A105" s="1"/>
    </row>
    <row r="106" ht="15.75" customHeight="1">
      <c r="A106" s="1"/>
    </row>
    <row r="107" ht="15.75" customHeight="1">
      <c r="A107" s="1"/>
    </row>
    <row r="108" ht="15.75" customHeight="1">
      <c r="A108" s="1"/>
    </row>
    <row r="109" ht="15.75" customHeight="1">
      <c r="A109" s="1"/>
    </row>
    <row r="110" ht="15.75" customHeight="1">
      <c r="A110" s="1"/>
    </row>
    <row r="111" ht="15.75" customHeight="1">
      <c r="A111" s="1"/>
    </row>
    <row r="112" ht="15.75" customHeight="1">
      <c r="A112" s="1"/>
    </row>
    <row r="113" ht="15.75" customHeight="1">
      <c r="A113" s="1"/>
    </row>
    <row r="114" ht="15.75" customHeight="1">
      <c r="A114" s="1"/>
    </row>
    <row r="115" ht="15.75" customHeight="1">
      <c r="A115" s="1"/>
    </row>
    <row r="116" ht="15.75" customHeight="1">
      <c r="A116" s="1"/>
    </row>
    <row r="117" ht="15.75" customHeight="1">
      <c r="A117" s="1"/>
    </row>
    <row r="118" ht="15.75" customHeight="1">
      <c r="A118" s="1"/>
    </row>
    <row r="119" ht="15.75" customHeight="1">
      <c r="A119" s="1"/>
    </row>
    <row r="120" ht="15.75" customHeight="1">
      <c r="A120" s="1"/>
    </row>
    <row r="121" ht="15.75" customHeight="1">
      <c r="A121" s="1"/>
    </row>
    <row r="122" ht="15.75" customHeight="1">
      <c r="A122" s="1"/>
    </row>
    <row r="123" ht="15.75" customHeight="1">
      <c r="A123" s="1"/>
    </row>
    <row r="124" ht="15.75" customHeight="1">
      <c r="A124" s="1"/>
    </row>
    <row r="125" ht="15.75" customHeight="1">
      <c r="A125" s="1"/>
    </row>
    <row r="126" ht="15.75" customHeight="1">
      <c r="A126" s="1"/>
    </row>
    <row r="127" ht="15.75" customHeight="1">
      <c r="A127" s="1"/>
    </row>
    <row r="128" ht="15.75" customHeight="1">
      <c r="A128" s="1"/>
    </row>
    <row r="129" ht="15.75" customHeight="1">
      <c r="A129" s="1"/>
    </row>
    <row r="130" ht="15.75" customHeight="1">
      <c r="A130" s="1"/>
    </row>
    <row r="131" ht="15.75" customHeight="1">
      <c r="A131" s="1"/>
    </row>
    <row r="132" ht="15.75" customHeight="1">
      <c r="A132" s="1"/>
    </row>
    <row r="133" ht="15.75" customHeight="1">
      <c r="A133" s="1"/>
    </row>
    <row r="134" ht="15.75" customHeight="1">
      <c r="A134" s="1"/>
    </row>
    <row r="135" ht="15.75" customHeight="1">
      <c r="A135" s="1"/>
    </row>
    <row r="136" ht="15.75" customHeight="1">
      <c r="A136" s="1"/>
    </row>
    <row r="137" ht="15.75" customHeight="1">
      <c r="A137" s="1"/>
    </row>
    <row r="138" ht="15.75" customHeight="1">
      <c r="A138" s="1"/>
    </row>
    <row r="139" ht="15.75" customHeight="1">
      <c r="A139" s="1"/>
    </row>
    <row r="140" ht="15.75" customHeight="1">
      <c r="A140" s="1"/>
    </row>
    <row r="141" ht="15.75" customHeight="1">
      <c r="A141" s="1"/>
    </row>
    <row r="142" ht="15.75" customHeight="1">
      <c r="A142" s="1"/>
    </row>
    <row r="143" ht="15.75" customHeight="1">
      <c r="A143" s="1"/>
    </row>
    <row r="144" ht="15.75" customHeight="1">
      <c r="A144" s="1"/>
    </row>
    <row r="145" ht="15.75" customHeight="1">
      <c r="A145" s="1"/>
    </row>
    <row r="146" ht="15.75" customHeight="1">
      <c r="A146" s="1"/>
    </row>
    <row r="147" ht="15.75" customHeight="1">
      <c r="A147" s="1"/>
    </row>
    <row r="148" ht="15.75" customHeight="1">
      <c r="A148" s="1"/>
    </row>
    <row r="149" ht="15.75" customHeight="1">
      <c r="A149" s="1"/>
    </row>
    <row r="150" ht="15.75" customHeight="1">
      <c r="A150" s="1"/>
    </row>
    <row r="151" ht="15.75" customHeight="1">
      <c r="A151" s="1"/>
    </row>
    <row r="152" ht="15.75" customHeight="1">
      <c r="A152" s="1"/>
    </row>
    <row r="153" ht="15.75" customHeight="1">
      <c r="A153" s="1"/>
    </row>
    <row r="154" ht="15.75" customHeight="1">
      <c r="A154" s="1"/>
    </row>
    <row r="155" ht="15.75" customHeight="1">
      <c r="A155" s="1"/>
    </row>
    <row r="156" ht="15.75" customHeight="1">
      <c r="A156" s="1"/>
    </row>
    <row r="157" ht="15.75" customHeight="1">
      <c r="A157" s="1"/>
    </row>
    <row r="158" ht="15.75" customHeight="1">
      <c r="A158" s="1"/>
    </row>
    <row r="159" ht="15.75" customHeight="1">
      <c r="A159" s="1"/>
    </row>
    <row r="160" ht="15.75" customHeight="1">
      <c r="A160" s="1"/>
    </row>
    <row r="161" ht="15.75" customHeight="1">
      <c r="A161" s="1"/>
    </row>
    <row r="162" ht="15.75" customHeight="1">
      <c r="A162" s="1"/>
    </row>
    <row r="163" ht="15.75" customHeight="1">
      <c r="A163" s="1"/>
    </row>
    <row r="164" ht="15.75" customHeight="1">
      <c r="A164" s="1"/>
    </row>
    <row r="165" ht="15.75" customHeight="1">
      <c r="A165" s="1"/>
    </row>
    <row r="166" ht="15.75" customHeight="1">
      <c r="A166" s="1"/>
    </row>
    <row r="167" ht="15.75" customHeight="1">
      <c r="A167" s="1"/>
    </row>
    <row r="168" ht="15.75" customHeight="1">
      <c r="A168" s="1"/>
    </row>
    <row r="169" ht="15.75" customHeight="1">
      <c r="A169" s="1"/>
    </row>
    <row r="170" ht="15.75" customHeight="1">
      <c r="A170" s="1"/>
    </row>
    <row r="171" ht="15.75" customHeight="1">
      <c r="A171" s="1"/>
    </row>
    <row r="172" ht="15.75" customHeight="1">
      <c r="A172" s="1"/>
    </row>
    <row r="173" ht="15.75" customHeight="1">
      <c r="A173" s="1"/>
    </row>
    <row r="174" ht="15.75" customHeight="1">
      <c r="A174" s="1"/>
    </row>
    <row r="175" ht="15.75" customHeight="1">
      <c r="A175" s="1"/>
    </row>
    <row r="176" ht="15.75" customHeight="1">
      <c r="A176" s="1"/>
    </row>
    <row r="177" ht="15.75" customHeight="1">
      <c r="A177" s="1"/>
    </row>
    <row r="178" ht="15.75" customHeight="1">
      <c r="A178" s="1"/>
    </row>
    <row r="179" ht="15.75" customHeight="1">
      <c r="A179" s="1"/>
    </row>
    <row r="180" ht="15.75" customHeight="1">
      <c r="A180" s="1"/>
    </row>
    <row r="181" ht="15.75" customHeight="1">
      <c r="A181" s="1"/>
    </row>
    <row r="182" ht="15.75" customHeight="1">
      <c r="A182" s="1"/>
    </row>
    <row r="183" ht="15.75" customHeight="1">
      <c r="A183" s="1"/>
    </row>
    <row r="184" ht="15.75" customHeight="1">
      <c r="A184" s="1"/>
    </row>
    <row r="185" ht="15.75" customHeight="1">
      <c r="A185" s="1"/>
    </row>
    <row r="186" ht="15.75" customHeight="1">
      <c r="A186" s="1"/>
    </row>
    <row r="187" ht="15.75" customHeight="1">
      <c r="A187" s="1"/>
    </row>
    <row r="188" ht="15.75" customHeight="1">
      <c r="A188" s="1"/>
    </row>
    <row r="189" ht="15.75" customHeight="1">
      <c r="A189" s="1"/>
    </row>
    <row r="190" ht="15.75" customHeight="1">
      <c r="A190" s="1"/>
    </row>
    <row r="191" ht="15.75" customHeight="1">
      <c r="A191" s="1"/>
    </row>
    <row r="192" ht="15.75" customHeight="1">
      <c r="A192" s="1"/>
    </row>
    <row r="193" ht="15.75" customHeight="1">
      <c r="A193" s="1"/>
    </row>
    <row r="194" ht="15.75" customHeight="1">
      <c r="A194" s="1"/>
    </row>
    <row r="195" ht="15.75" customHeight="1">
      <c r="A195" s="1"/>
    </row>
    <row r="196" ht="15.75" customHeight="1">
      <c r="A196" s="1"/>
    </row>
    <row r="197" ht="15.75" customHeight="1">
      <c r="A197" s="1"/>
    </row>
    <row r="198" ht="15.75" customHeight="1">
      <c r="A198" s="1"/>
    </row>
    <row r="199" ht="15.75" customHeight="1">
      <c r="A199" s="1"/>
    </row>
    <row r="200" ht="15.75" customHeight="1">
      <c r="A200" s="1"/>
    </row>
    <row r="201" ht="15.75" customHeight="1">
      <c r="A201" s="1"/>
    </row>
    <row r="202" ht="15.75" customHeight="1">
      <c r="A202" s="1"/>
    </row>
    <row r="203" ht="15.75" customHeight="1">
      <c r="A203" s="1"/>
    </row>
    <row r="204" ht="15.75" customHeight="1">
      <c r="A204" s="1"/>
    </row>
    <row r="205" ht="15.75" customHeight="1">
      <c r="A205" s="1"/>
    </row>
    <row r="206" ht="15.75" customHeight="1">
      <c r="A206" s="1"/>
    </row>
    <row r="207" ht="15.75" customHeight="1">
      <c r="A207" s="1"/>
    </row>
    <row r="208" ht="15.75" customHeight="1">
      <c r="A208" s="1"/>
    </row>
    <row r="209" ht="15.75" customHeight="1">
      <c r="A209" s="1"/>
    </row>
    <row r="210" ht="15.75" customHeight="1">
      <c r="A210" s="1"/>
    </row>
    <row r="211" ht="15.75" customHeight="1">
      <c r="A211" s="1"/>
    </row>
    <row r="212" ht="15.75" customHeight="1">
      <c r="A212" s="1"/>
    </row>
    <row r="213" ht="15.75" customHeight="1">
      <c r="A213" s="1"/>
    </row>
    <row r="214" ht="15.75" customHeight="1">
      <c r="A214" s="1"/>
    </row>
    <row r="215" ht="15.75" customHeight="1">
      <c r="A215" s="1"/>
    </row>
    <row r="216" ht="15.75" customHeight="1">
      <c r="A216" s="1"/>
    </row>
    <row r="217" ht="15.75" customHeight="1">
      <c r="A217" s="1"/>
    </row>
    <row r="218" ht="15.75" customHeight="1">
      <c r="A218" s="1"/>
    </row>
    <row r="219" ht="15.75" customHeight="1">
      <c r="A219" s="1"/>
    </row>
    <row r="220" ht="15.75" customHeight="1">
      <c r="A220" s="1"/>
    </row>
    <row r="221" ht="15.75" customHeight="1">
      <c r="A221" s="1"/>
    </row>
    <row r="222" ht="15.75" customHeight="1">
      <c r="A222" s="1"/>
    </row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5">
    <mergeCell ref="B6:C6"/>
    <mergeCell ref="D6:E6"/>
    <mergeCell ref="F6:G6"/>
    <mergeCell ref="H6:I6"/>
    <mergeCell ref="J6:K6"/>
  </mergeCells>
  <hyperlinks>
    <hyperlink display="Fields tab" location="Fields!A1" ref="D2"/>
    <hyperlink display="References tab" location="References!A1" ref="D3"/>
    <hyperlink display="References tab" location="References!A1" ref="D4"/>
  </hyperlinks>
  <printOptions/>
  <pageMargins bottom="0.75" footer="0.0" header="0.0" left="0.7" right="0.7" top="0.75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28.75"/>
    <col customWidth="1" min="2" max="2" width="11.38"/>
    <col customWidth="1" min="3" max="6" width="12.75"/>
    <col customWidth="1" min="7" max="7" width="9.0"/>
    <col customWidth="1" min="8" max="26" width="12.75"/>
  </cols>
  <sheetData>
    <row r="1" ht="15.75" customHeight="1">
      <c r="A1" s="1" t="s">
        <v>89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1"/>
      <c r="U1" s="1"/>
    </row>
    <row r="2" ht="15.75" customHeight="1">
      <c r="A2" s="1" t="s">
        <v>90</v>
      </c>
      <c r="B2" s="1" t="s">
        <v>91</v>
      </c>
      <c r="C2" s="1" t="s">
        <v>92</v>
      </c>
      <c r="D2" s="4" t="s">
        <v>93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</row>
    <row r="3" ht="15.75" customHeight="1">
      <c r="A3" s="4" t="s">
        <v>94</v>
      </c>
      <c r="B3" s="57" t="s">
        <v>95</v>
      </c>
      <c r="C3" s="58" t="s">
        <v>96</v>
      </c>
      <c r="D3" s="4" t="s">
        <v>97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</row>
    <row r="4" ht="15.75" customHeight="1">
      <c r="A4" s="4" t="s">
        <v>59</v>
      </c>
      <c r="B4" s="4" t="s">
        <v>98</v>
      </c>
      <c r="C4" s="58" t="s">
        <v>99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</row>
    <row r="5" ht="15.75" customHeight="1">
      <c r="A5" s="4" t="s">
        <v>100</v>
      </c>
      <c r="B5" s="4" t="s">
        <v>101</v>
      </c>
      <c r="C5" s="57" t="s">
        <v>102</v>
      </c>
      <c r="D5" s="4" t="s">
        <v>103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</row>
    <row r="6" ht="15.75" customHeight="1">
      <c r="A6" s="4"/>
      <c r="B6" s="4"/>
      <c r="C6" s="59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ht="15.75" customHeight="1">
      <c r="A7" s="1" t="s">
        <v>104</v>
      </c>
      <c r="B7" s="4"/>
      <c r="C7" s="59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 ht="15.75" customHeight="1">
      <c r="A8" s="60" t="s">
        <v>105</v>
      </c>
      <c r="B8" s="61">
        <v>616.0</v>
      </c>
      <c r="C8" s="60" t="s">
        <v>74</v>
      </c>
      <c r="D8" s="60" t="s">
        <v>106</v>
      </c>
      <c r="E8" s="62" t="s">
        <v>107</v>
      </c>
      <c r="F8" s="60" t="s">
        <v>108</v>
      </c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</row>
    <row r="9" ht="15.75" customHeight="1">
      <c r="A9" s="64" t="s">
        <v>109</v>
      </c>
      <c r="B9" s="65">
        <v>30.0</v>
      </c>
      <c r="C9" s="64" t="s">
        <v>110</v>
      </c>
      <c r="D9" s="60"/>
      <c r="E9" s="60"/>
      <c r="F9" s="60"/>
      <c r="G9" s="63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</row>
    <row r="10" ht="15.75" customHeight="1">
      <c r="A10" s="64" t="s">
        <v>111</v>
      </c>
      <c r="B10" s="61">
        <v>199.0</v>
      </c>
      <c r="C10" s="60" t="s">
        <v>74</v>
      </c>
      <c r="D10" s="60"/>
      <c r="E10" s="60"/>
      <c r="F10" s="60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</row>
    <row r="11" ht="15.75" customHeight="1">
      <c r="A11" s="63"/>
      <c r="B11" s="63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</row>
    <row r="12" ht="15.75" customHeight="1">
      <c r="A12" s="63"/>
      <c r="B12" s="63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</row>
    <row r="13" ht="15.75" customHeight="1">
      <c r="A13" s="66"/>
      <c r="B13" s="66"/>
      <c r="C13" s="66"/>
      <c r="D13" s="66"/>
      <c r="E13" s="67"/>
      <c r="F13" s="68"/>
      <c r="G13" s="67"/>
      <c r="H13" s="67"/>
      <c r="I13" s="63"/>
      <c r="J13" s="66"/>
      <c r="K13" s="66"/>
      <c r="L13" s="66"/>
      <c r="M13" s="66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</row>
    <row r="14" ht="15.75" customHeight="1">
      <c r="A14" s="66"/>
      <c r="B14" s="66"/>
      <c r="C14" s="66"/>
      <c r="D14" s="66"/>
      <c r="E14" s="67"/>
      <c r="G14" s="63"/>
      <c r="H14" s="63"/>
      <c r="I14" s="63"/>
      <c r="J14" s="66"/>
      <c r="K14" s="66"/>
      <c r="L14" s="66"/>
      <c r="M14" s="66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</row>
    <row r="15" ht="15.75" customHeight="1">
      <c r="A15" s="69"/>
      <c r="B15" s="69"/>
      <c r="C15" s="66"/>
      <c r="D15" s="66"/>
      <c r="E15" s="67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</row>
    <row r="16" ht="15.75" customHeight="1">
      <c r="A16" s="69"/>
      <c r="B16" s="69"/>
      <c r="C16" s="66"/>
      <c r="D16" s="66"/>
      <c r="E16" s="67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  <c r="Q16" s="63"/>
      <c r="R16" s="63"/>
      <c r="S16" s="63"/>
      <c r="T16" s="63"/>
      <c r="U16" s="63"/>
      <c r="V16" s="63"/>
      <c r="W16" s="63"/>
      <c r="X16" s="63"/>
      <c r="Y16" s="63"/>
      <c r="Z16" s="63"/>
    </row>
    <row r="17" ht="15.75" customHeight="1">
      <c r="A17" s="69"/>
      <c r="B17" s="69"/>
      <c r="C17" s="66"/>
      <c r="D17" s="66"/>
      <c r="E17" s="67"/>
      <c r="F17" s="63"/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</row>
    <row r="18" ht="15.75" customHeight="1">
      <c r="A18" s="69"/>
      <c r="B18" s="69"/>
      <c r="C18" s="66"/>
      <c r="D18" s="66"/>
      <c r="E18" s="67"/>
      <c r="F18" s="63"/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</row>
    <row r="19" ht="15.75" customHeight="1">
      <c r="A19" s="69"/>
      <c r="B19" s="69"/>
      <c r="C19" s="66"/>
      <c r="D19" s="66"/>
      <c r="E19" s="67"/>
      <c r="F19" s="63"/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</row>
    <row r="20" ht="15.75" customHeight="1">
      <c r="A20" s="69"/>
      <c r="B20" s="69"/>
      <c r="C20" s="66"/>
      <c r="D20" s="66"/>
      <c r="E20" s="67"/>
      <c r="F20" s="63"/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</row>
    <row r="21" ht="15.75" customHeight="1">
      <c r="A21" s="69"/>
      <c r="B21" s="69"/>
      <c r="C21" s="66"/>
      <c r="D21" s="66"/>
      <c r="E21" s="67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</row>
    <row r="22" ht="15.75" customHeight="1">
      <c r="A22" s="69"/>
      <c r="B22" s="69"/>
      <c r="C22" s="66"/>
      <c r="D22" s="66"/>
      <c r="E22" s="67"/>
      <c r="F22" s="63"/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</row>
    <row r="23" ht="15.75" customHeight="1">
      <c r="A23" s="69"/>
      <c r="B23" s="69"/>
      <c r="C23" s="66"/>
      <c r="D23" s="66"/>
      <c r="E23" s="67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</row>
    <row r="24" ht="15.75" customHeight="1">
      <c r="A24" s="69"/>
      <c r="B24" s="69"/>
      <c r="C24" s="66"/>
      <c r="D24" s="66"/>
      <c r="E24" s="67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</row>
    <row r="25" ht="15.75" customHeight="1">
      <c r="A25" s="69"/>
      <c r="B25" s="69"/>
      <c r="C25" s="66"/>
      <c r="D25" s="66"/>
      <c r="E25" s="67"/>
      <c r="F25" s="63"/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</row>
    <row r="26" ht="15.75" customHeight="1">
      <c r="A26" s="69"/>
      <c r="B26" s="69"/>
      <c r="C26" s="66"/>
      <c r="D26" s="66"/>
      <c r="E26" s="67"/>
      <c r="F26" s="63"/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</row>
    <row r="27" ht="15.75" customHeight="1">
      <c r="A27" s="69"/>
      <c r="B27" s="69"/>
      <c r="C27" s="66"/>
      <c r="D27" s="66"/>
      <c r="E27" s="67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</row>
    <row r="28" ht="15.75" customHeight="1">
      <c r="A28" s="69"/>
      <c r="B28" s="69"/>
      <c r="C28" s="66"/>
      <c r="D28" s="66"/>
      <c r="E28" s="67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</row>
    <row r="29" ht="15.75" customHeight="1">
      <c r="A29" s="69"/>
      <c r="B29" s="69"/>
      <c r="C29" s="66"/>
      <c r="D29" s="66"/>
      <c r="E29" s="67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W29" s="63"/>
      <c r="X29" s="63"/>
      <c r="Y29" s="63"/>
      <c r="Z29" s="63"/>
    </row>
    <row r="30" ht="15.75" customHeight="1">
      <c r="A30" s="69"/>
      <c r="B30" s="69"/>
      <c r="C30" s="66"/>
      <c r="D30" s="66"/>
      <c r="E30" s="67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</row>
    <row r="31" ht="15.75" customHeight="1">
      <c r="A31" s="69"/>
      <c r="B31" s="69"/>
      <c r="C31" s="66"/>
      <c r="D31" s="66"/>
      <c r="E31" s="67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</row>
    <row r="32" ht="15.75" customHeight="1">
      <c r="A32" s="69"/>
      <c r="B32" s="69"/>
      <c r="C32" s="66"/>
      <c r="D32" s="66"/>
      <c r="E32" s="67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</row>
    <row r="33" ht="15.75" customHeight="1">
      <c r="A33" s="69"/>
      <c r="B33" s="69"/>
      <c r="C33" s="66"/>
      <c r="D33" s="66"/>
      <c r="E33" s="67"/>
      <c r="F33" s="63"/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</row>
    <row r="34" ht="15.75" customHeight="1">
      <c r="A34" s="69"/>
      <c r="B34" s="69"/>
      <c r="C34" s="66"/>
      <c r="D34" s="66"/>
      <c r="E34" s="67"/>
      <c r="F34" s="63"/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</row>
    <row r="35" ht="15.75" customHeight="1">
      <c r="A35" s="69"/>
      <c r="B35" s="69"/>
      <c r="C35" s="66"/>
      <c r="D35" s="66"/>
      <c r="E35" s="67"/>
      <c r="F35" s="63"/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</row>
    <row r="36" ht="15.75" customHeight="1">
      <c r="A36" s="69"/>
      <c r="B36" s="69"/>
      <c r="C36" s="66"/>
      <c r="D36" s="66"/>
      <c r="E36" s="67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</row>
    <row r="37" ht="15.75" customHeight="1">
      <c r="A37" s="69"/>
      <c r="B37" s="69"/>
      <c r="C37" s="66"/>
      <c r="D37" s="66"/>
      <c r="E37" s="67"/>
      <c r="F37" s="63"/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</row>
    <row r="38" ht="15.75" customHeight="1">
      <c r="A38" s="69"/>
      <c r="B38" s="69"/>
      <c r="C38" s="66"/>
      <c r="D38" s="66"/>
      <c r="E38" s="67"/>
      <c r="F38" s="63"/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</row>
    <row r="39" ht="15.75" customHeight="1">
      <c r="A39" s="69"/>
      <c r="B39" s="69"/>
      <c r="C39" s="66"/>
      <c r="D39" s="66"/>
      <c r="E39" s="67"/>
      <c r="F39" s="63"/>
      <c r="G39" s="63"/>
      <c r="H39" s="63"/>
      <c r="I39" s="63"/>
      <c r="J39" s="63"/>
      <c r="K39" s="63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</row>
    <row r="40" ht="15.75" customHeight="1">
      <c r="A40" s="69"/>
      <c r="B40" s="69"/>
      <c r="C40" s="66"/>
      <c r="D40" s="66"/>
      <c r="E40" s="67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</row>
    <row r="41" ht="15.75" customHeight="1">
      <c r="A41" s="69"/>
      <c r="B41" s="69"/>
      <c r="C41" s="66"/>
      <c r="D41" s="66"/>
      <c r="E41" s="67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</row>
    <row r="42" ht="15.75" customHeight="1">
      <c r="A42" s="69"/>
      <c r="B42" s="69"/>
      <c r="C42" s="66"/>
      <c r="D42" s="66"/>
      <c r="E42" s="67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</row>
    <row r="43" ht="15.75" customHeight="1">
      <c r="A43" s="69"/>
      <c r="B43" s="69"/>
      <c r="C43" s="66"/>
      <c r="D43" s="66"/>
      <c r="E43" s="67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</row>
    <row r="44" ht="15.75" customHeight="1">
      <c r="A44" s="69"/>
      <c r="B44" s="69"/>
      <c r="C44" s="66"/>
      <c r="D44" s="66"/>
      <c r="E44" s="67"/>
      <c r="F44" s="63"/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</row>
    <row r="45" ht="15.75" customHeight="1">
      <c r="A45" s="69"/>
      <c r="B45" s="69"/>
      <c r="C45" s="66"/>
      <c r="D45" s="66"/>
      <c r="E45" s="67"/>
      <c r="F45" s="63"/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</row>
    <row r="46" ht="15.75" customHeight="1">
      <c r="A46" s="69"/>
      <c r="B46" s="69"/>
      <c r="C46" s="66"/>
      <c r="D46" s="66"/>
      <c r="E46" s="67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</row>
    <row r="47" ht="15.75" customHeight="1">
      <c r="A47" s="69"/>
      <c r="B47" s="69"/>
      <c r="C47" s="66"/>
      <c r="D47" s="66"/>
      <c r="E47" s="67"/>
      <c r="F47" s="63"/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</row>
    <row r="48" ht="15.75" customHeight="1">
      <c r="A48" s="69"/>
      <c r="B48" s="69"/>
      <c r="C48" s="66"/>
      <c r="D48" s="66"/>
      <c r="E48" s="67"/>
      <c r="F48" s="63"/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</row>
    <row r="49" ht="15.75" customHeight="1">
      <c r="A49" s="69"/>
      <c r="B49" s="69"/>
      <c r="C49" s="66"/>
      <c r="D49" s="66"/>
      <c r="E49" s="67"/>
      <c r="F49" s="63"/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</row>
    <row r="50" ht="15.75" customHeight="1">
      <c r="A50" s="69"/>
      <c r="B50" s="69"/>
      <c r="C50" s="66"/>
      <c r="D50" s="66"/>
      <c r="E50" s="67"/>
      <c r="F50" s="63"/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</row>
    <row r="51" ht="15.75" customHeight="1">
      <c r="A51" s="69"/>
      <c r="B51" s="69"/>
      <c r="C51" s="66"/>
      <c r="D51" s="66"/>
      <c r="E51" s="67"/>
      <c r="F51" s="63"/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</row>
    <row r="52" ht="15.75" customHeight="1">
      <c r="A52" s="69"/>
      <c r="B52" s="69"/>
      <c r="C52" s="66"/>
      <c r="D52" s="66"/>
      <c r="E52" s="67"/>
      <c r="F52" s="63"/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</row>
    <row r="53" ht="15.75" customHeight="1">
      <c r="A53" s="69"/>
      <c r="B53" s="69"/>
      <c r="C53" s="66"/>
      <c r="D53" s="66"/>
      <c r="E53" s="67"/>
      <c r="F53" s="63"/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</row>
    <row r="54" ht="15.75" customHeight="1">
      <c r="A54" s="69"/>
      <c r="B54" s="69"/>
      <c r="C54" s="66"/>
      <c r="D54" s="66"/>
      <c r="E54" s="67"/>
      <c r="F54" s="63"/>
      <c r="G54" s="63"/>
      <c r="H54" s="63"/>
      <c r="I54" s="63"/>
      <c r="J54" s="63"/>
      <c r="K54" s="63"/>
      <c r="L54" s="63"/>
      <c r="M54" s="63"/>
      <c r="N54" s="63"/>
      <c r="O54" s="63"/>
      <c r="P54" s="63"/>
      <c r="Q54" s="63"/>
      <c r="R54" s="63"/>
      <c r="S54" s="63"/>
      <c r="T54" s="63"/>
      <c r="U54" s="63"/>
      <c r="V54" s="63"/>
      <c r="W54" s="63"/>
      <c r="X54" s="63"/>
      <c r="Y54" s="63"/>
      <c r="Z54" s="63"/>
    </row>
    <row r="55" ht="15.75" customHeight="1">
      <c r="A55" s="69"/>
      <c r="B55" s="69"/>
      <c r="C55" s="66"/>
      <c r="D55" s="66"/>
      <c r="E55" s="67"/>
      <c r="F55" s="63"/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</row>
    <row r="56" ht="15.75" customHeight="1">
      <c r="A56" s="69"/>
      <c r="B56" s="69"/>
      <c r="C56" s="66"/>
      <c r="D56" s="66"/>
      <c r="E56" s="67"/>
      <c r="F56" s="63"/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</row>
    <row r="57" ht="15.75" customHeight="1">
      <c r="A57" s="69"/>
      <c r="B57" s="69"/>
      <c r="C57" s="66"/>
      <c r="D57" s="66"/>
      <c r="E57" s="67"/>
      <c r="F57" s="63"/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</row>
    <row r="58" ht="15.75" customHeight="1">
      <c r="A58" s="69"/>
      <c r="B58" s="69"/>
      <c r="C58" s="66"/>
      <c r="D58" s="66"/>
      <c r="E58" s="67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</row>
    <row r="59" ht="15.75" customHeight="1">
      <c r="A59" s="69"/>
      <c r="B59" s="69"/>
      <c r="C59" s="66"/>
      <c r="D59" s="66"/>
      <c r="E59" s="67"/>
      <c r="F59" s="63"/>
      <c r="G59" s="63"/>
      <c r="H59" s="63"/>
      <c r="I59" s="63"/>
      <c r="J59" s="63"/>
      <c r="K59" s="63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/>
    </row>
    <row r="60" ht="15.75" customHeight="1">
      <c r="A60" s="69"/>
      <c r="B60" s="69"/>
      <c r="C60" s="66"/>
      <c r="D60" s="66"/>
      <c r="E60" s="67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</row>
    <row r="61" ht="15.75" customHeight="1">
      <c r="A61" s="69"/>
      <c r="B61" s="69"/>
      <c r="C61" s="66"/>
      <c r="D61" s="66"/>
      <c r="E61" s="67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</row>
    <row r="62" ht="15.75" customHeight="1">
      <c r="A62" s="69"/>
      <c r="B62" s="69"/>
      <c r="C62" s="66"/>
      <c r="D62" s="66"/>
      <c r="E62" s="67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</row>
    <row r="63" ht="15.75" customHeight="1">
      <c r="A63" s="69"/>
      <c r="B63" s="69"/>
      <c r="C63" s="66"/>
      <c r="D63" s="66"/>
      <c r="E63" s="67"/>
      <c r="F63" s="63"/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</row>
    <row r="64" ht="15.75" customHeight="1">
      <c r="A64" s="69"/>
      <c r="B64" s="69"/>
      <c r="C64" s="66"/>
      <c r="D64" s="66"/>
      <c r="E64" s="67"/>
      <c r="F64" s="63"/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</row>
    <row r="65" ht="15.75" customHeight="1">
      <c r="A65" s="69"/>
      <c r="B65" s="69"/>
      <c r="C65" s="66"/>
      <c r="D65" s="66"/>
      <c r="E65" s="67"/>
      <c r="F65" s="63"/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</row>
    <row r="66" ht="15.75" customHeight="1">
      <c r="A66" s="69"/>
      <c r="B66" s="69"/>
      <c r="C66" s="66"/>
      <c r="D66" s="66"/>
      <c r="E66" s="67"/>
      <c r="F66" s="63"/>
      <c r="G66" s="63"/>
      <c r="H66" s="63"/>
      <c r="I66" s="63"/>
      <c r="J66" s="63"/>
      <c r="K66" s="63"/>
      <c r="L66" s="63"/>
      <c r="M66" s="63"/>
      <c r="N66" s="63"/>
      <c r="O66" s="63"/>
      <c r="P66" s="63"/>
      <c r="Q66" s="63"/>
      <c r="R66" s="63"/>
      <c r="S66" s="63"/>
      <c r="T66" s="63"/>
      <c r="U66" s="63"/>
      <c r="V66" s="63"/>
      <c r="W66" s="63"/>
      <c r="X66" s="63"/>
      <c r="Y66" s="63"/>
      <c r="Z66" s="63"/>
    </row>
    <row r="67" ht="15.75" customHeight="1">
      <c r="A67" s="69"/>
      <c r="B67" s="69"/>
      <c r="C67" s="66"/>
      <c r="D67" s="66"/>
      <c r="E67" s="67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</row>
    <row r="68" ht="15.75" customHeight="1">
      <c r="A68" s="69"/>
      <c r="B68" s="69"/>
      <c r="C68" s="66"/>
      <c r="D68" s="66"/>
      <c r="E68" s="67"/>
      <c r="F68" s="63"/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</row>
    <row r="69" ht="15.75" customHeight="1">
      <c r="A69" s="69"/>
      <c r="B69" s="69"/>
      <c r="C69" s="66"/>
      <c r="D69" s="66"/>
      <c r="E69" s="67"/>
      <c r="F69" s="63"/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</row>
    <row r="70" ht="15.75" customHeight="1">
      <c r="A70" s="69"/>
      <c r="B70" s="69"/>
      <c r="C70" s="66"/>
      <c r="D70" s="66"/>
      <c r="E70" s="67"/>
      <c r="F70" s="63"/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</row>
    <row r="71" ht="15.75" customHeight="1">
      <c r="A71" s="69"/>
      <c r="B71" s="69"/>
      <c r="C71" s="66"/>
      <c r="D71" s="66"/>
      <c r="E71" s="67"/>
      <c r="F71" s="63"/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</row>
    <row r="72" ht="15.75" customHeight="1">
      <c r="A72" s="69"/>
      <c r="B72" s="69"/>
      <c r="C72" s="66"/>
      <c r="D72" s="66"/>
      <c r="E72" s="67"/>
      <c r="F72" s="63"/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</row>
    <row r="73" ht="15.75" customHeight="1">
      <c r="A73" s="69"/>
      <c r="B73" s="69"/>
      <c r="C73" s="66"/>
      <c r="D73" s="66"/>
      <c r="E73" s="67"/>
      <c r="F73" s="63"/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</row>
    <row r="74" ht="15.75" customHeight="1">
      <c r="A74" s="69"/>
      <c r="B74" s="69"/>
      <c r="C74" s="66"/>
      <c r="D74" s="66"/>
      <c r="E74" s="67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</row>
    <row r="75" ht="15.75" customHeight="1">
      <c r="A75" s="69"/>
      <c r="B75" s="69"/>
      <c r="C75" s="66"/>
      <c r="D75" s="66"/>
      <c r="E75" s="67"/>
      <c r="F75" s="63"/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</row>
    <row r="76" ht="15.75" customHeight="1">
      <c r="A76" s="69"/>
      <c r="B76" s="69"/>
      <c r="C76" s="66"/>
      <c r="D76" s="66"/>
      <c r="E76" s="67"/>
      <c r="F76" s="63"/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</row>
    <row r="77" ht="15.75" customHeight="1">
      <c r="A77" s="69"/>
      <c r="B77" s="69"/>
      <c r="C77" s="66"/>
      <c r="D77" s="66"/>
      <c r="E77" s="67"/>
      <c r="F77" s="63"/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</row>
    <row r="78" ht="15.75" customHeight="1">
      <c r="A78" s="69"/>
      <c r="B78" s="69"/>
      <c r="C78" s="66"/>
      <c r="D78" s="66"/>
      <c r="E78" s="67"/>
      <c r="F78" s="63"/>
      <c r="G78" s="63"/>
      <c r="H78" s="63"/>
      <c r="I78" s="63"/>
      <c r="J78" s="63"/>
      <c r="K78" s="63"/>
      <c r="L78" s="63"/>
      <c r="M78" s="63"/>
      <c r="N78" s="63"/>
      <c r="O78" s="63"/>
      <c r="P78" s="63"/>
      <c r="Q78" s="63"/>
      <c r="R78" s="63"/>
      <c r="S78" s="63"/>
      <c r="T78" s="63"/>
      <c r="U78" s="63"/>
      <c r="V78" s="63"/>
      <c r="W78" s="63"/>
      <c r="X78" s="63"/>
      <c r="Y78" s="63"/>
      <c r="Z78" s="63"/>
    </row>
    <row r="79" ht="15.75" customHeight="1">
      <c r="A79" s="69"/>
      <c r="B79" s="69"/>
      <c r="C79" s="66"/>
      <c r="D79" s="66"/>
      <c r="E79" s="67"/>
      <c r="F79" s="63"/>
      <c r="G79" s="63"/>
      <c r="H79" s="63"/>
      <c r="I79" s="63"/>
      <c r="J79" s="63"/>
      <c r="K79" s="63"/>
      <c r="L79" s="63"/>
      <c r="M79" s="63"/>
      <c r="N79" s="63"/>
      <c r="O79" s="63"/>
      <c r="P79" s="63"/>
      <c r="Q79" s="63"/>
      <c r="R79" s="63"/>
      <c r="S79" s="63"/>
      <c r="T79" s="63"/>
      <c r="U79" s="63"/>
      <c r="V79" s="63"/>
      <c r="W79" s="63"/>
      <c r="X79" s="63"/>
      <c r="Y79" s="63"/>
      <c r="Z79" s="63"/>
    </row>
    <row r="80" ht="15.75" customHeight="1">
      <c r="A80" s="69"/>
      <c r="B80" s="69"/>
      <c r="C80" s="66"/>
      <c r="D80" s="66"/>
      <c r="E80" s="67"/>
      <c r="F80" s="63"/>
      <c r="G80" s="63"/>
      <c r="H80" s="63"/>
      <c r="I80" s="63"/>
      <c r="J80" s="63"/>
      <c r="K80" s="63"/>
      <c r="L80" s="63"/>
      <c r="M80" s="63"/>
      <c r="N80" s="63"/>
      <c r="O80" s="63"/>
      <c r="P80" s="63"/>
      <c r="Q80" s="63"/>
      <c r="R80" s="63"/>
      <c r="S80" s="63"/>
      <c r="T80" s="63"/>
      <c r="U80" s="63"/>
      <c r="V80" s="63"/>
      <c r="W80" s="63"/>
      <c r="X80" s="63"/>
      <c r="Y80" s="63"/>
      <c r="Z80" s="63"/>
    </row>
    <row r="81" ht="15.75" customHeight="1">
      <c r="A81" s="69"/>
      <c r="B81" s="69"/>
      <c r="C81" s="66"/>
      <c r="D81" s="66"/>
      <c r="E81" s="67"/>
      <c r="F81" s="63"/>
      <c r="G81" s="63"/>
      <c r="H81" s="63"/>
      <c r="I81" s="63"/>
      <c r="J81" s="63"/>
      <c r="K81" s="63"/>
      <c r="L81" s="63"/>
      <c r="M81" s="63"/>
      <c r="N81" s="63"/>
      <c r="O81" s="63"/>
      <c r="P81" s="63"/>
      <c r="Q81" s="63"/>
      <c r="R81" s="63"/>
      <c r="S81" s="63"/>
      <c r="T81" s="63"/>
      <c r="U81" s="63"/>
      <c r="V81" s="63"/>
      <c r="W81" s="63"/>
      <c r="X81" s="63"/>
      <c r="Y81" s="63"/>
      <c r="Z81" s="63"/>
    </row>
    <row r="82" ht="15.75" customHeight="1">
      <c r="A82" s="69"/>
      <c r="B82" s="69"/>
      <c r="C82" s="66"/>
      <c r="D82" s="66"/>
      <c r="E82" s="67"/>
      <c r="F82" s="63"/>
      <c r="G82" s="63"/>
      <c r="H82" s="63"/>
      <c r="I82" s="63"/>
      <c r="J82" s="63"/>
      <c r="K82" s="63"/>
      <c r="L82" s="63"/>
      <c r="M82" s="63"/>
      <c r="N82" s="63"/>
      <c r="O82" s="63"/>
      <c r="P82" s="63"/>
      <c r="Q82" s="63"/>
      <c r="R82" s="63"/>
      <c r="S82" s="63"/>
      <c r="T82" s="63"/>
      <c r="U82" s="63"/>
      <c r="V82" s="63"/>
      <c r="W82" s="63"/>
      <c r="X82" s="63"/>
      <c r="Y82" s="63"/>
      <c r="Z82" s="63"/>
    </row>
    <row r="83" ht="15.75" customHeight="1">
      <c r="A83" s="69"/>
      <c r="B83" s="69"/>
      <c r="C83" s="66"/>
      <c r="D83" s="66"/>
      <c r="E83" s="67"/>
      <c r="F83" s="63"/>
      <c r="G83" s="63"/>
      <c r="H83" s="63"/>
      <c r="I83" s="63"/>
      <c r="J83" s="63"/>
      <c r="K83" s="63"/>
      <c r="L83" s="63"/>
      <c r="M83" s="63"/>
      <c r="N83" s="63"/>
      <c r="O83" s="63"/>
      <c r="P83" s="63"/>
      <c r="Q83" s="63"/>
      <c r="R83" s="63"/>
      <c r="S83" s="63"/>
      <c r="T83" s="63"/>
      <c r="U83" s="63"/>
      <c r="V83" s="63"/>
      <c r="W83" s="63"/>
      <c r="X83" s="63"/>
      <c r="Y83" s="63"/>
      <c r="Z83" s="63"/>
    </row>
    <row r="84" ht="15.75" customHeight="1">
      <c r="A84" s="69"/>
      <c r="B84" s="69"/>
      <c r="C84" s="66"/>
      <c r="D84" s="66"/>
      <c r="E84" s="67"/>
      <c r="F84" s="63"/>
      <c r="G84" s="63"/>
      <c r="H84" s="63"/>
      <c r="I84" s="63"/>
      <c r="J84" s="63"/>
      <c r="K84" s="63"/>
      <c r="L84" s="63"/>
      <c r="M84" s="63"/>
      <c r="N84" s="63"/>
      <c r="O84" s="63"/>
      <c r="P84" s="63"/>
      <c r="Q84" s="63"/>
      <c r="R84" s="63"/>
      <c r="S84" s="63"/>
      <c r="T84" s="63"/>
      <c r="U84" s="63"/>
      <c r="V84" s="63"/>
      <c r="W84" s="63"/>
      <c r="X84" s="63"/>
      <c r="Y84" s="63"/>
      <c r="Z84" s="63"/>
    </row>
    <row r="85" ht="15.75" customHeight="1">
      <c r="A85" s="69"/>
      <c r="B85" s="69"/>
      <c r="C85" s="66"/>
      <c r="D85" s="66"/>
      <c r="E85" s="67"/>
      <c r="F85" s="63"/>
      <c r="G85" s="63"/>
      <c r="H85" s="63"/>
      <c r="I85" s="63"/>
      <c r="J85" s="63"/>
      <c r="K85" s="63"/>
      <c r="L85" s="63"/>
      <c r="M85" s="63"/>
      <c r="N85" s="63"/>
      <c r="O85" s="63"/>
      <c r="P85" s="63"/>
      <c r="Q85" s="63"/>
      <c r="R85" s="63"/>
      <c r="S85" s="63"/>
      <c r="T85" s="63"/>
      <c r="U85" s="63"/>
      <c r="V85" s="63"/>
      <c r="W85" s="63"/>
      <c r="X85" s="63"/>
      <c r="Y85" s="63"/>
      <c r="Z85" s="63"/>
    </row>
    <row r="86" ht="15.75" customHeight="1">
      <c r="A86" s="69"/>
      <c r="B86" s="69"/>
      <c r="C86" s="66"/>
      <c r="D86" s="66"/>
      <c r="E86" s="67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63"/>
    </row>
    <row r="87" ht="15.75" customHeight="1">
      <c r="A87" s="69"/>
      <c r="B87" s="69"/>
      <c r="C87" s="66"/>
      <c r="D87" s="66"/>
      <c r="E87" s="67"/>
      <c r="F87" s="63"/>
      <c r="G87" s="63"/>
      <c r="H87" s="63"/>
      <c r="I87" s="63"/>
      <c r="J87" s="63"/>
      <c r="K87" s="63"/>
      <c r="L87" s="63"/>
      <c r="M87" s="63"/>
      <c r="N87" s="63"/>
      <c r="O87" s="63"/>
      <c r="P87" s="63"/>
      <c r="Q87" s="63"/>
      <c r="R87" s="63"/>
      <c r="S87" s="63"/>
      <c r="T87" s="63"/>
      <c r="U87" s="63"/>
      <c r="V87" s="63"/>
      <c r="W87" s="63"/>
      <c r="X87" s="63"/>
      <c r="Y87" s="63"/>
      <c r="Z87" s="63"/>
    </row>
    <row r="88" ht="15.75" customHeight="1">
      <c r="A88" s="69"/>
      <c r="B88" s="69"/>
      <c r="C88" s="66"/>
      <c r="D88" s="66"/>
      <c r="E88" s="67"/>
      <c r="F88" s="63"/>
      <c r="G88" s="63"/>
      <c r="H88" s="63"/>
      <c r="I88" s="63"/>
      <c r="J88" s="63"/>
      <c r="K88" s="63"/>
      <c r="L88" s="63"/>
      <c r="M88" s="63"/>
      <c r="N88" s="63"/>
      <c r="O88" s="63"/>
      <c r="P88" s="63"/>
      <c r="Q88" s="63"/>
      <c r="R88" s="63"/>
      <c r="S88" s="63"/>
      <c r="T88" s="63"/>
      <c r="U88" s="63"/>
      <c r="V88" s="63"/>
      <c r="W88" s="63"/>
      <c r="X88" s="63"/>
      <c r="Y88" s="63"/>
      <c r="Z88" s="63"/>
    </row>
    <row r="89" ht="15.75" customHeight="1">
      <c r="A89" s="69"/>
      <c r="B89" s="69"/>
      <c r="C89" s="66"/>
      <c r="D89" s="66"/>
      <c r="E89" s="67"/>
      <c r="F89" s="63"/>
      <c r="G89" s="63"/>
      <c r="H89" s="63"/>
      <c r="I89" s="63"/>
      <c r="J89" s="63"/>
      <c r="K89" s="63"/>
      <c r="L89" s="63"/>
      <c r="M89" s="63"/>
      <c r="N89" s="63"/>
      <c r="O89" s="63"/>
      <c r="P89" s="63"/>
      <c r="Q89" s="63"/>
      <c r="R89" s="63"/>
      <c r="S89" s="63"/>
      <c r="T89" s="63"/>
      <c r="U89" s="63"/>
      <c r="V89" s="63"/>
      <c r="W89" s="63"/>
      <c r="X89" s="63"/>
      <c r="Y89" s="63"/>
      <c r="Z89" s="63"/>
    </row>
    <row r="90" ht="15.75" customHeight="1">
      <c r="A90" s="69"/>
      <c r="B90" s="69"/>
      <c r="C90" s="66"/>
      <c r="D90" s="66"/>
      <c r="E90" s="67"/>
      <c r="F90" s="63"/>
      <c r="G90" s="63"/>
      <c r="H90" s="63"/>
      <c r="I90" s="63"/>
      <c r="J90" s="63"/>
      <c r="K90" s="63"/>
      <c r="L90" s="63"/>
      <c r="M90" s="63"/>
      <c r="N90" s="63"/>
      <c r="O90" s="63"/>
      <c r="P90" s="63"/>
      <c r="Q90" s="63"/>
      <c r="R90" s="63"/>
      <c r="S90" s="63"/>
      <c r="T90" s="63"/>
      <c r="U90" s="63"/>
      <c r="V90" s="63"/>
      <c r="W90" s="63"/>
      <c r="X90" s="63"/>
      <c r="Y90" s="63"/>
      <c r="Z90" s="63"/>
    </row>
    <row r="91" ht="15.75" customHeight="1">
      <c r="A91" s="69"/>
      <c r="B91" s="69"/>
      <c r="C91" s="66"/>
      <c r="D91" s="66"/>
      <c r="E91" s="67"/>
      <c r="F91" s="63"/>
      <c r="G91" s="63"/>
      <c r="H91" s="63"/>
      <c r="I91" s="63"/>
      <c r="J91" s="63"/>
      <c r="K91" s="63"/>
      <c r="L91" s="63"/>
      <c r="M91" s="63"/>
      <c r="N91" s="63"/>
      <c r="O91" s="63"/>
      <c r="P91" s="63"/>
      <c r="Q91" s="63"/>
      <c r="R91" s="63"/>
      <c r="S91" s="63"/>
      <c r="T91" s="63"/>
      <c r="U91" s="63"/>
      <c r="V91" s="63"/>
      <c r="W91" s="63"/>
      <c r="X91" s="63"/>
      <c r="Y91" s="63"/>
      <c r="Z91" s="63"/>
    </row>
    <row r="92" ht="15.75" customHeight="1">
      <c r="A92" s="69"/>
      <c r="B92" s="69"/>
      <c r="C92" s="66"/>
      <c r="D92" s="66"/>
      <c r="E92" s="67"/>
      <c r="F92" s="63"/>
      <c r="G92" s="63"/>
      <c r="H92" s="63"/>
      <c r="I92" s="63"/>
      <c r="J92" s="63"/>
      <c r="K92" s="63"/>
      <c r="L92" s="63"/>
      <c r="M92" s="63"/>
      <c r="N92" s="63"/>
      <c r="O92" s="63"/>
      <c r="P92" s="63"/>
      <c r="Q92" s="63"/>
      <c r="R92" s="63"/>
      <c r="S92" s="63"/>
      <c r="T92" s="63"/>
      <c r="U92" s="63"/>
      <c r="V92" s="63"/>
      <c r="W92" s="63"/>
      <c r="X92" s="63"/>
      <c r="Y92" s="63"/>
      <c r="Z92" s="63"/>
    </row>
    <row r="93" ht="15.75" customHeight="1">
      <c r="A93" s="69"/>
      <c r="B93" s="69"/>
      <c r="C93" s="66"/>
      <c r="D93" s="66"/>
      <c r="E93" s="67"/>
      <c r="F93" s="63"/>
      <c r="G93" s="63"/>
      <c r="H93" s="63"/>
      <c r="I93" s="63"/>
      <c r="J93" s="63"/>
      <c r="K93" s="63"/>
      <c r="L93" s="63"/>
      <c r="M93" s="63"/>
      <c r="N93" s="63"/>
      <c r="O93" s="63"/>
      <c r="P93" s="63"/>
      <c r="Q93" s="63"/>
      <c r="R93" s="63"/>
      <c r="S93" s="63"/>
      <c r="T93" s="63"/>
      <c r="U93" s="63"/>
      <c r="V93" s="63"/>
      <c r="W93" s="63"/>
      <c r="X93" s="63"/>
      <c r="Y93" s="63"/>
      <c r="Z93" s="63"/>
    </row>
    <row r="94" ht="15.75" customHeight="1">
      <c r="A94" s="69"/>
      <c r="B94" s="69"/>
      <c r="C94" s="66"/>
      <c r="D94" s="66"/>
      <c r="E94" s="67"/>
      <c r="F94" s="63"/>
      <c r="G94" s="63"/>
      <c r="H94" s="63"/>
      <c r="I94" s="63"/>
      <c r="J94" s="63"/>
      <c r="K94" s="63"/>
      <c r="L94" s="63"/>
      <c r="M94" s="63"/>
      <c r="N94" s="63"/>
      <c r="O94" s="63"/>
      <c r="P94" s="63"/>
      <c r="Q94" s="63"/>
      <c r="R94" s="63"/>
      <c r="S94" s="63"/>
      <c r="T94" s="63"/>
      <c r="U94" s="63"/>
      <c r="V94" s="63"/>
      <c r="W94" s="63"/>
      <c r="X94" s="63"/>
      <c r="Y94" s="63"/>
      <c r="Z94" s="63"/>
    </row>
    <row r="95" ht="15.75" customHeight="1">
      <c r="A95" s="69"/>
      <c r="B95" s="69"/>
      <c r="C95" s="66"/>
      <c r="D95" s="66"/>
      <c r="E95" s="67"/>
      <c r="F95" s="63"/>
      <c r="G95" s="63"/>
      <c r="H95" s="63"/>
      <c r="I95" s="63"/>
      <c r="J95" s="63"/>
      <c r="K95" s="63"/>
      <c r="L95" s="63"/>
      <c r="M95" s="63"/>
      <c r="N95" s="63"/>
      <c r="O95" s="63"/>
      <c r="P95" s="63"/>
      <c r="Q95" s="63"/>
      <c r="R95" s="63"/>
      <c r="S95" s="63"/>
      <c r="T95" s="63"/>
      <c r="U95" s="63"/>
      <c r="V95" s="63"/>
      <c r="W95" s="63"/>
      <c r="X95" s="63"/>
      <c r="Y95" s="63"/>
      <c r="Z95" s="63"/>
    </row>
    <row r="96" ht="15.75" customHeight="1">
      <c r="A96" s="69"/>
      <c r="B96" s="69"/>
      <c r="C96" s="66"/>
      <c r="D96" s="66"/>
      <c r="E96" s="67"/>
      <c r="F96" s="63"/>
      <c r="G96" s="63"/>
      <c r="H96" s="63"/>
      <c r="I96" s="63"/>
      <c r="J96" s="63"/>
      <c r="K96" s="63"/>
      <c r="L96" s="63"/>
      <c r="M96" s="63"/>
      <c r="N96" s="63"/>
      <c r="O96" s="63"/>
      <c r="P96" s="63"/>
      <c r="Q96" s="63"/>
      <c r="R96" s="63"/>
      <c r="S96" s="63"/>
      <c r="T96" s="63"/>
      <c r="U96" s="63"/>
      <c r="V96" s="63"/>
      <c r="W96" s="63"/>
      <c r="X96" s="63"/>
      <c r="Y96" s="63"/>
      <c r="Z96" s="63"/>
    </row>
    <row r="97" ht="15.75" customHeight="1">
      <c r="A97" s="69"/>
      <c r="B97" s="69"/>
      <c r="C97" s="66"/>
      <c r="D97" s="66"/>
      <c r="E97" s="67"/>
      <c r="F97" s="63"/>
      <c r="G97" s="63"/>
      <c r="H97" s="63"/>
      <c r="I97" s="63"/>
      <c r="J97" s="63"/>
      <c r="K97" s="63"/>
      <c r="L97" s="63"/>
      <c r="M97" s="63"/>
      <c r="N97" s="63"/>
      <c r="O97" s="63"/>
      <c r="P97" s="63"/>
      <c r="Q97" s="63"/>
      <c r="R97" s="63"/>
      <c r="S97" s="63"/>
      <c r="T97" s="63"/>
      <c r="U97" s="63"/>
      <c r="V97" s="63"/>
      <c r="W97" s="63"/>
      <c r="X97" s="63"/>
      <c r="Y97" s="63"/>
      <c r="Z97" s="63"/>
    </row>
    <row r="98" ht="15.75" customHeight="1">
      <c r="A98" s="69"/>
      <c r="B98" s="69"/>
      <c r="C98" s="66"/>
      <c r="D98" s="66"/>
      <c r="E98" s="67"/>
      <c r="F98" s="63"/>
      <c r="G98" s="63"/>
      <c r="H98" s="63"/>
      <c r="I98" s="63"/>
      <c r="J98" s="63"/>
      <c r="K98" s="63"/>
      <c r="L98" s="63"/>
      <c r="M98" s="63"/>
      <c r="N98" s="63"/>
      <c r="O98" s="63"/>
      <c r="P98" s="63"/>
      <c r="Q98" s="63"/>
      <c r="R98" s="63"/>
      <c r="S98" s="63"/>
      <c r="T98" s="63"/>
      <c r="U98" s="63"/>
      <c r="V98" s="63"/>
      <c r="W98" s="63"/>
      <c r="X98" s="63"/>
      <c r="Y98" s="63"/>
      <c r="Z98" s="63"/>
    </row>
    <row r="99" ht="15.75" customHeight="1">
      <c r="A99" s="69"/>
      <c r="B99" s="69"/>
      <c r="C99" s="66"/>
      <c r="D99" s="66"/>
      <c r="E99" s="67"/>
      <c r="F99" s="63"/>
      <c r="G99" s="63"/>
      <c r="H99" s="63"/>
      <c r="I99" s="63"/>
      <c r="J99" s="63"/>
      <c r="K99" s="63"/>
      <c r="L99" s="63"/>
      <c r="M99" s="63"/>
      <c r="N99" s="63"/>
      <c r="O99" s="63"/>
      <c r="P99" s="63"/>
      <c r="Q99" s="63"/>
      <c r="R99" s="63"/>
      <c r="S99" s="63"/>
      <c r="T99" s="63"/>
      <c r="U99" s="63"/>
      <c r="V99" s="63"/>
      <c r="W99" s="63"/>
      <c r="X99" s="63"/>
      <c r="Y99" s="63"/>
      <c r="Z99" s="63"/>
    </row>
    <row r="100" ht="15.75" customHeight="1">
      <c r="A100" s="69"/>
      <c r="B100" s="69"/>
      <c r="C100" s="66"/>
      <c r="D100" s="66"/>
      <c r="E100" s="67"/>
      <c r="F100" s="63"/>
      <c r="G100" s="63"/>
      <c r="H100" s="63"/>
      <c r="I100" s="63"/>
      <c r="J100" s="63"/>
      <c r="K100" s="63"/>
      <c r="L100" s="63"/>
      <c r="M100" s="63"/>
      <c r="N100" s="63"/>
      <c r="O100" s="63"/>
      <c r="P100" s="63"/>
      <c r="Q100" s="63"/>
      <c r="R100" s="63"/>
      <c r="S100" s="63"/>
      <c r="T100" s="63"/>
      <c r="U100" s="63"/>
      <c r="V100" s="63"/>
      <c r="W100" s="63"/>
      <c r="X100" s="63"/>
      <c r="Y100" s="63"/>
      <c r="Z100" s="63"/>
    </row>
    <row r="101" ht="15.75" customHeight="1">
      <c r="A101" s="69"/>
      <c r="B101" s="69"/>
      <c r="C101" s="66"/>
      <c r="D101" s="66"/>
      <c r="E101" s="67"/>
      <c r="F101" s="63"/>
      <c r="G101" s="63"/>
      <c r="H101" s="63"/>
      <c r="I101" s="63"/>
      <c r="J101" s="63"/>
      <c r="K101" s="63"/>
      <c r="L101" s="63"/>
      <c r="M101" s="63"/>
      <c r="N101" s="63"/>
      <c r="O101" s="63"/>
      <c r="P101" s="63"/>
      <c r="Q101" s="63"/>
      <c r="R101" s="63"/>
      <c r="S101" s="63"/>
      <c r="T101" s="63"/>
      <c r="U101" s="63"/>
      <c r="V101" s="63"/>
      <c r="W101" s="63"/>
      <c r="X101" s="63"/>
      <c r="Y101" s="63"/>
      <c r="Z101" s="63"/>
    </row>
    <row r="102" ht="15.75" customHeight="1">
      <c r="A102" s="69"/>
      <c r="B102" s="69"/>
      <c r="C102" s="66"/>
      <c r="D102" s="66"/>
      <c r="E102" s="67"/>
      <c r="F102" s="63"/>
      <c r="G102" s="63"/>
      <c r="H102" s="63"/>
      <c r="I102" s="63"/>
      <c r="J102" s="63"/>
      <c r="K102" s="63"/>
      <c r="L102" s="63"/>
      <c r="M102" s="63"/>
      <c r="N102" s="63"/>
      <c r="O102" s="63"/>
      <c r="P102" s="63"/>
      <c r="Q102" s="63"/>
      <c r="R102" s="63"/>
      <c r="S102" s="63"/>
      <c r="T102" s="63"/>
      <c r="U102" s="63"/>
      <c r="V102" s="63"/>
      <c r="W102" s="63"/>
      <c r="X102" s="63"/>
      <c r="Y102" s="63"/>
      <c r="Z102" s="63"/>
    </row>
    <row r="103" ht="15.75" customHeight="1">
      <c r="A103" s="69"/>
      <c r="B103" s="69"/>
      <c r="C103" s="69"/>
      <c r="D103" s="69"/>
      <c r="E103" s="63"/>
      <c r="F103" s="63"/>
      <c r="G103" s="63"/>
      <c r="H103" s="63"/>
      <c r="I103" s="63"/>
      <c r="J103" s="63"/>
      <c r="K103" s="63"/>
      <c r="L103" s="63"/>
      <c r="M103" s="63"/>
      <c r="N103" s="63"/>
      <c r="O103" s="63"/>
      <c r="P103" s="63"/>
      <c r="Q103" s="63"/>
      <c r="R103" s="63"/>
      <c r="S103" s="63"/>
      <c r="T103" s="63"/>
      <c r="U103" s="63"/>
      <c r="V103" s="63"/>
      <c r="W103" s="63"/>
      <c r="X103" s="63"/>
      <c r="Y103" s="63"/>
      <c r="Z103" s="63"/>
    </row>
    <row r="104" ht="15.75" customHeight="1">
      <c r="A104" s="69"/>
      <c r="B104" s="69"/>
      <c r="C104" s="69"/>
      <c r="D104" s="69"/>
      <c r="E104" s="63"/>
      <c r="F104" s="63"/>
      <c r="G104" s="63"/>
      <c r="H104" s="63"/>
      <c r="I104" s="63"/>
      <c r="J104" s="63"/>
      <c r="K104" s="63"/>
      <c r="L104" s="63"/>
      <c r="M104" s="63"/>
      <c r="N104" s="63"/>
      <c r="O104" s="63"/>
      <c r="P104" s="63"/>
      <c r="Q104" s="63"/>
      <c r="R104" s="63"/>
      <c r="S104" s="63"/>
      <c r="T104" s="63"/>
      <c r="U104" s="63"/>
      <c r="V104" s="63"/>
      <c r="W104" s="63"/>
      <c r="X104" s="63"/>
      <c r="Y104" s="63"/>
      <c r="Z104" s="63"/>
    </row>
    <row r="105" ht="15.75" customHeight="1">
      <c r="A105" s="69"/>
      <c r="B105" s="69"/>
      <c r="C105" s="69"/>
      <c r="D105" s="69"/>
      <c r="E105" s="63"/>
      <c r="F105" s="63"/>
      <c r="G105" s="63"/>
      <c r="H105" s="63"/>
      <c r="I105" s="63"/>
      <c r="J105" s="63"/>
      <c r="K105" s="63"/>
      <c r="L105" s="63"/>
      <c r="M105" s="63"/>
      <c r="N105" s="63"/>
      <c r="O105" s="63"/>
      <c r="P105" s="63"/>
      <c r="Q105" s="63"/>
      <c r="R105" s="63"/>
      <c r="S105" s="63"/>
      <c r="T105" s="63"/>
      <c r="U105" s="63"/>
      <c r="V105" s="63"/>
      <c r="W105" s="63"/>
      <c r="X105" s="63"/>
      <c r="Y105" s="63"/>
      <c r="Z105" s="63"/>
    </row>
    <row r="106" ht="15.75" customHeight="1">
      <c r="A106" s="69"/>
      <c r="B106" s="69"/>
      <c r="C106" s="69"/>
      <c r="D106" s="69"/>
      <c r="E106" s="63"/>
      <c r="F106" s="63"/>
      <c r="G106" s="63"/>
      <c r="H106" s="63"/>
      <c r="I106" s="63"/>
      <c r="J106" s="63"/>
      <c r="K106" s="63"/>
      <c r="L106" s="63"/>
      <c r="M106" s="63"/>
      <c r="N106" s="63"/>
      <c r="O106" s="63"/>
      <c r="P106" s="63"/>
      <c r="Q106" s="63"/>
      <c r="R106" s="63"/>
      <c r="S106" s="63"/>
      <c r="T106" s="63"/>
      <c r="U106" s="63"/>
      <c r="V106" s="63"/>
      <c r="W106" s="63"/>
      <c r="X106" s="63"/>
      <c r="Y106" s="63"/>
      <c r="Z106" s="63"/>
    </row>
    <row r="107" ht="15.75" customHeight="1">
      <c r="A107" s="69"/>
      <c r="B107" s="69"/>
      <c r="C107" s="69"/>
      <c r="D107" s="69"/>
      <c r="E107" s="63"/>
      <c r="F107" s="63"/>
      <c r="G107" s="63"/>
      <c r="H107" s="63"/>
      <c r="I107" s="63"/>
      <c r="J107" s="63"/>
      <c r="K107" s="63"/>
      <c r="L107" s="63"/>
      <c r="M107" s="63"/>
      <c r="N107" s="63"/>
      <c r="O107" s="63"/>
      <c r="P107" s="63"/>
      <c r="Q107" s="63"/>
      <c r="R107" s="63"/>
      <c r="S107" s="63"/>
      <c r="T107" s="63"/>
      <c r="U107" s="63"/>
      <c r="V107" s="63"/>
      <c r="W107" s="63"/>
      <c r="X107" s="63"/>
      <c r="Y107" s="63"/>
      <c r="Z107" s="63"/>
    </row>
    <row r="108" ht="15.75" customHeight="1">
      <c r="A108" s="69"/>
      <c r="B108" s="69"/>
      <c r="C108" s="69"/>
      <c r="D108" s="69"/>
      <c r="E108" s="63"/>
      <c r="F108" s="63"/>
      <c r="G108" s="63"/>
      <c r="H108" s="63"/>
      <c r="I108" s="63"/>
      <c r="J108" s="63"/>
      <c r="K108" s="63"/>
      <c r="L108" s="63"/>
      <c r="M108" s="63"/>
      <c r="N108" s="63"/>
      <c r="O108" s="63"/>
      <c r="P108" s="63"/>
      <c r="Q108" s="63"/>
      <c r="R108" s="63"/>
      <c r="S108" s="63"/>
      <c r="T108" s="63"/>
      <c r="U108" s="63"/>
      <c r="V108" s="63"/>
      <c r="W108" s="63"/>
      <c r="X108" s="63"/>
      <c r="Y108" s="63"/>
      <c r="Z108" s="63"/>
    </row>
    <row r="109" ht="15.75" customHeight="1">
      <c r="A109" s="69"/>
      <c r="B109" s="69"/>
      <c r="C109" s="69"/>
      <c r="D109" s="69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Z109" s="63"/>
    </row>
    <row r="110" ht="15.75" customHeight="1">
      <c r="A110" s="69"/>
      <c r="B110" s="69"/>
      <c r="C110" s="69"/>
      <c r="D110" s="69"/>
      <c r="E110" s="63"/>
      <c r="F110" s="63"/>
      <c r="G110" s="63"/>
      <c r="H110" s="63"/>
      <c r="I110" s="63"/>
      <c r="J110" s="63"/>
      <c r="K110" s="63"/>
      <c r="L110" s="63"/>
      <c r="M110" s="63"/>
      <c r="N110" s="63"/>
      <c r="O110" s="63"/>
      <c r="P110" s="63"/>
      <c r="Q110" s="63"/>
      <c r="R110" s="63"/>
      <c r="S110" s="63"/>
      <c r="T110" s="63"/>
      <c r="U110" s="63"/>
      <c r="V110" s="63"/>
      <c r="W110" s="63"/>
      <c r="X110" s="63"/>
      <c r="Y110" s="63"/>
      <c r="Z110" s="63"/>
    </row>
    <row r="111" ht="15.75" customHeight="1">
      <c r="A111" s="69"/>
      <c r="B111" s="69"/>
      <c r="C111" s="69"/>
      <c r="D111" s="69"/>
      <c r="E111" s="63"/>
      <c r="F111" s="63"/>
      <c r="G111" s="63"/>
      <c r="H111" s="63"/>
      <c r="I111" s="63"/>
      <c r="J111" s="63"/>
      <c r="K111" s="63"/>
      <c r="L111" s="63"/>
      <c r="M111" s="63"/>
      <c r="N111" s="63"/>
      <c r="O111" s="63"/>
      <c r="P111" s="63"/>
      <c r="Q111" s="63"/>
      <c r="R111" s="63"/>
      <c r="S111" s="63"/>
      <c r="T111" s="63"/>
      <c r="U111" s="63"/>
      <c r="V111" s="63"/>
      <c r="W111" s="63"/>
      <c r="X111" s="63"/>
      <c r="Y111" s="63"/>
      <c r="Z111" s="63"/>
    </row>
    <row r="112" ht="15.75" customHeight="1">
      <c r="A112" s="69"/>
      <c r="B112" s="69"/>
      <c r="C112" s="69"/>
      <c r="D112" s="69"/>
      <c r="E112" s="63"/>
      <c r="F112" s="63"/>
      <c r="G112" s="63"/>
      <c r="H112" s="63"/>
      <c r="I112" s="63"/>
      <c r="J112" s="63"/>
      <c r="K112" s="63"/>
      <c r="L112" s="63"/>
      <c r="M112" s="63"/>
      <c r="N112" s="63"/>
      <c r="O112" s="63"/>
      <c r="P112" s="63"/>
      <c r="Q112" s="63"/>
      <c r="R112" s="63"/>
      <c r="S112" s="63"/>
      <c r="T112" s="63"/>
      <c r="U112" s="63"/>
      <c r="V112" s="63"/>
      <c r="W112" s="63"/>
      <c r="X112" s="63"/>
      <c r="Y112" s="63"/>
      <c r="Z112" s="63"/>
    </row>
    <row r="113" ht="15.75" customHeight="1">
      <c r="A113" s="69"/>
      <c r="B113" s="69"/>
      <c r="C113" s="69"/>
      <c r="D113" s="69"/>
      <c r="E113" s="63"/>
      <c r="F113" s="63"/>
      <c r="G113" s="63"/>
      <c r="H113" s="63"/>
      <c r="I113" s="63"/>
      <c r="J113" s="63"/>
      <c r="K113" s="63"/>
      <c r="L113" s="63"/>
      <c r="M113" s="63"/>
      <c r="N113" s="63"/>
      <c r="O113" s="63"/>
      <c r="P113" s="63"/>
      <c r="Q113" s="63"/>
      <c r="R113" s="63"/>
      <c r="S113" s="63"/>
      <c r="T113" s="63"/>
      <c r="U113" s="63"/>
      <c r="V113" s="63"/>
      <c r="W113" s="63"/>
      <c r="X113" s="63"/>
      <c r="Y113" s="63"/>
      <c r="Z113" s="63"/>
    </row>
    <row r="114" ht="15.75" customHeight="1">
      <c r="A114" s="69"/>
      <c r="B114" s="69"/>
      <c r="C114" s="69"/>
      <c r="D114" s="69"/>
      <c r="E114" s="63"/>
      <c r="F114" s="63"/>
      <c r="G114" s="63"/>
      <c r="H114" s="63"/>
      <c r="I114" s="63"/>
      <c r="J114" s="63"/>
      <c r="K114" s="63"/>
      <c r="L114" s="63"/>
      <c r="M114" s="63"/>
      <c r="N114" s="63"/>
      <c r="O114" s="63"/>
      <c r="P114" s="63"/>
      <c r="Q114" s="63"/>
      <c r="R114" s="63"/>
      <c r="S114" s="63"/>
      <c r="T114" s="63"/>
      <c r="U114" s="63"/>
      <c r="V114" s="63"/>
      <c r="W114" s="63"/>
      <c r="X114" s="63"/>
      <c r="Y114" s="63"/>
      <c r="Z114" s="63"/>
    </row>
    <row r="115" ht="15.75" customHeight="1">
      <c r="A115" s="69"/>
      <c r="B115" s="69"/>
      <c r="C115" s="69"/>
      <c r="D115" s="69"/>
      <c r="E115" s="63"/>
      <c r="F115" s="63"/>
      <c r="G115" s="63"/>
      <c r="H115" s="63"/>
      <c r="I115" s="63"/>
      <c r="J115" s="63"/>
      <c r="K115" s="63"/>
      <c r="L115" s="63"/>
      <c r="M115" s="63"/>
      <c r="N115" s="63"/>
      <c r="O115" s="63"/>
      <c r="P115" s="63"/>
      <c r="Q115" s="63"/>
      <c r="R115" s="63"/>
      <c r="S115" s="63"/>
      <c r="T115" s="63"/>
      <c r="U115" s="63"/>
      <c r="V115" s="63"/>
      <c r="W115" s="63"/>
      <c r="X115" s="63"/>
      <c r="Y115" s="63"/>
      <c r="Z115" s="63"/>
    </row>
    <row r="116" ht="15.75" customHeight="1">
      <c r="A116" s="69"/>
      <c r="B116" s="69"/>
      <c r="C116" s="69"/>
      <c r="D116" s="69"/>
      <c r="E116" s="63"/>
      <c r="F116" s="63"/>
      <c r="G116" s="63"/>
      <c r="H116" s="63"/>
      <c r="I116" s="63"/>
      <c r="J116" s="63"/>
      <c r="K116" s="63"/>
      <c r="L116" s="63"/>
      <c r="M116" s="63"/>
      <c r="N116" s="63"/>
      <c r="O116" s="63"/>
      <c r="P116" s="63"/>
      <c r="Q116" s="63"/>
      <c r="R116" s="63"/>
      <c r="S116" s="63"/>
      <c r="T116" s="63"/>
      <c r="U116" s="63"/>
      <c r="V116" s="63"/>
      <c r="W116" s="63"/>
      <c r="X116" s="63"/>
      <c r="Y116" s="63"/>
      <c r="Z116" s="63"/>
    </row>
    <row r="117" ht="15.75" customHeight="1">
      <c r="A117" s="69"/>
      <c r="B117" s="69"/>
      <c r="C117" s="69"/>
      <c r="D117" s="69"/>
      <c r="E117" s="63"/>
      <c r="F117" s="63"/>
      <c r="G117" s="63"/>
      <c r="H117" s="63"/>
      <c r="I117" s="63"/>
      <c r="J117" s="63"/>
      <c r="K117" s="63"/>
      <c r="L117" s="63"/>
      <c r="M117" s="63"/>
      <c r="N117" s="63"/>
      <c r="O117" s="63"/>
      <c r="P117" s="63"/>
      <c r="Q117" s="63"/>
      <c r="R117" s="63"/>
      <c r="S117" s="63"/>
      <c r="T117" s="63"/>
      <c r="U117" s="63"/>
      <c r="V117" s="63"/>
      <c r="W117" s="63"/>
      <c r="X117" s="63"/>
      <c r="Y117" s="63"/>
      <c r="Z117" s="63"/>
    </row>
    <row r="118" ht="15.75" customHeight="1">
      <c r="A118" s="69"/>
      <c r="B118" s="69"/>
      <c r="C118" s="69"/>
      <c r="D118" s="69"/>
      <c r="E118" s="63"/>
      <c r="F118" s="63"/>
      <c r="G118" s="63"/>
      <c r="H118" s="63"/>
      <c r="I118" s="63"/>
      <c r="J118" s="63"/>
      <c r="K118" s="63"/>
      <c r="L118" s="63"/>
      <c r="M118" s="63"/>
      <c r="N118" s="63"/>
      <c r="O118" s="63"/>
      <c r="P118" s="63"/>
      <c r="Q118" s="63"/>
      <c r="R118" s="63"/>
      <c r="S118" s="63"/>
      <c r="T118" s="63"/>
      <c r="U118" s="63"/>
      <c r="V118" s="63"/>
      <c r="W118" s="63"/>
      <c r="X118" s="63"/>
      <c r="Y118" s="63"/>
      <c r="Z118" s="63"/>
    </row>
    <row r="119" ht="15.75" customHeight="1">
      <c r="A119" s="69"/>
      <c r="B119" s="69"/>
      <c r="C119" s="69"/>
      <c r="D119" s="69"/>
      <c r="E119" s="63"/>
      <c r="F119" s="63"/>
      <c r="G119" s="63"/>
      <c r="H119" s="63"/>
      <c r="I119" s="63"/>
      <c r="J119" s="63"/>
      <c r="K119" s="63"/>
      <c r="L119" s="63"/>
      <c r="M119" s="63"/>
      <c r="N119" s="63"/>
      <c r="O119" s="63"/>
      <c r="P119" s="63"/>
      <c r="Q119" s="63"/>
      <c r="R119" s="63"/>
      <c r="S119" s="63"/>
      <c r="T119" s="63"/>
      <c r="U119" s="63"/>
      <c r="V119" s="63"/>
      <c r="W119" s="63"/>
      <c r="X119" s="63"/>
      <c r="Y119" s="63"/>
      <c r="Z119" s="63"/>
    </row>
    <row r="120" ht="15.75" customHeight="1">
      <c r="A120" s="69"/>
      <c r="B120" s="69"/>
      <c r="C120" s="69"/>
      <c r="D120" s="69"/>
      <c r="E120" s="63"/>
      <c r="F120" s="63"/>
      <c r="G120" s="63"/>
      <c r="H120" s="63"/>
      <c r="I120" s="63"/>
      <c r="J120" s="63"/>
      <c r="K120" s="63"/>
      <c r="L120" s="63"/>
      <c r="M120" s="63"/>
      <c r="N120" s="63"/>
      <c r="O120" s="63"/>
      <c r="P120" s="63"/>
      <c r="Q120" s="63"/>
      <c r="R120" s="63"/>
      <c r="S120" s="63"/>
      <c r="T120" s="63"/>
      <c r="U120" s="63"/>
      <c r="V120" s="63"/>
      <c r="W120" s="63"/>
      <c r="X120" s="63"/>
      <c r="Y120" s="63"/>
      <c r="Z120" s="63"/>
    </row>
    <row r="121" ht="15.75" customHeight="1">
      <c r="A121" s="69"/>
      <c r="B121" s="69"/>
      <c r="C121" s="69"/>
      <c r="D121" s="69"/>
      <c r="E121" s="63"/>
      <c r="F121" s="63"/>
      <c r="G121" s="63"/>
      <c r="H121" s="63"/>
      <c r="I121" s="63"/>
      <c r="J121" s="63"/>
      <c r="K121" s="63"/>
      <c r="L121" s="63"/>
      <c r="M121" s="63"/>
      <c r="N121" s="63"/>
      <c r="O121" s="63"/>
      <c r="P121" s="63"/>
      <c r="Q121" s="63"/>
      <c r="R121" s="63"/>
      <c r="S121" s="63"/>
      <c r="T121" s="63"/>
      <c r="U121" s="63"/>
      <c r="V121" s="63"/>
      <c r="W121" s="63"/>
      <c r="X121" s="63"/>
      <c r="Y121" s="63"/>
      <c r="Z121" s="63"/>
    </row>
    <row r="122" ht="15.75" customHeight="1">
      <c r="A122" s="69"/>
      <c r="B122" s="69"/>
      <c r="C122" s="69"/>
      <c r="D122" s="69"/>
      <c r="E122" s="63"/>
      <c r="F122" s="63"/>
      <c r="G122" s="63"/>
      <c r="H122" s="63"/>
      <c r="I122" s="63"/>
      <c r="J122" s="63"/>
      <c r="K122" s="63"/>
      <c r="L122" s="63"/>
      <c r="M122" s="63"/>
      <c r="N122" s="63"/>
      <c r="O122" s="63"/>
      <c r="P122" s="63"/>
      <c r="Q122" s="63"/>
      <c r="R122" s="63"/>
      <c r="S122" s="63"/>
      <c r="T122" s="63"/>
      <c r="U122" s="63"/>
      <c r="V122" s="63"/>
      <c r="W122" s="63"/>
      <c r="X122" s="63"/>
      <c r="Y122" s="63"/>
      <c r="Z122" s="63"/>
    </row>
    <row r="123" ht="15.75" customHeight="1">
      <c r="A123" s="69"/>
      <c r="B123" s="69"/>
      <c r="C123" s="69"/>
      <c r="D123" s="69"/>
      <c r="E123" s="63"/>
      <c r="F123" s="63"/>
      <c r="G123" s="63"/>
      <c r="H123" s="63"/>
      <c r="I123" s="63"/>
      <c r="J123" s="63"/>
      <c r="K123" s="63"/>
      <c r="L123" s="63"/>
      <c r="M123" s="63"/>
      <c r="N123" s="63"/>
      <c r="O123" s="63"/>
      <c r="P123" s="63"/>
      <c r="Q123" s="63"/>
      <c r="R123" s="63"/>
      <c r="S123" s="63"/>
      <c r="T123" s="63"/>
      <c r="U123" s="63"/>
      <c r="V123" s="63"/>
      <c r="W123" s="63"/>
      <c r="X123" s="63"/>
      <c r="Y123" s="63"/>
      <c r="Z123" s="63"/>
    </row>
    <row r="124" ht="15.75" customHeight="1">
      <c r="A124" s="69"/>
      <c r="B124" s="69"/>
      <c r="C124" s="69"/>
      <c r="D124" s="69"/>
      <c r="E124" s="63"/>
      <c r="F124" s="63"/>
      <c r="G124" s="63"/>
      <c r="H124" s="63"/>
      <c r="I124" s="63"/>
      <c r="J124" s="63"/>
      <c r="K124" s="63"/>
      <c r="L124" s="63"/>
      <c r="M124" s="63"/>
      <c r="N124" s="63"/>
      <c r="O124" s="63"/>
      <c r="P124" s="63"/>
      <c r="Q124" s="63"/>
      <c r="R124" s="63"/>
      <c r="S124" s="63"/>
      <c r="T124" s="63"/>
      <c r="U124" s="63"/>
      <c r="V124" s="63"/>
      <c r="W124" s="63"/>
      <c r="X124" s="63"/>
      <c r="Y124" s="63"/>
      <c r="Z124" s="63"/>
    </row>
    <row r="125" ht="15.75" customHeight="1">
      <c r="A125" s="69"/>
      <c r="B125" s="69"/>
      <c r="C125" s="69"/>
      <c r="D125" s="69"/>
      <c r="E125" s="63"/>
      <c r="F125" s="63"/>
      <c r="G125" s="63"/>
      <c r="H125" s="63"/>
      <c r="I125" s="63"/>
      <c r="J125" s="63"/>
      <c r="K125" s="63"/>
      <c r="L125" s="63"/>
      <c r="M125" s="63"/>
      <c r="N125" s="63"/>
      <c r="O125" s="63"/>
      <c r="P125" s="63"/>
      <c r="Q125" s="63"/>
      <c r="R125" s="63"/>
      <c r="S125" s="63"/>
      <c r="T125" s="63"/>
      <c r="U125" s="63"/>
      <c r="V125" s="63"/>
      <c r="W125" s="63"/>
      <c r="X125" s="63"/>
      <c r="Y125" s="63"/>
      <c r="Z125" s="63"/>
    </row>
    <row r="126" ht="15.75" customHeight="1">
      <c r="A126" s="69"/>
      <c r="B126" s="69"/>
      <c r="C126" s="69"/>
      <c r="D126" s="69"/>
      <c r="E126" s="63"/>
      <c r="F126" s="63"/>
      <c r="G126" s="63"/>
      <c r="H126" s="63"/>
      <c r="I126" s="63"/>
      <c r="J126" s="63"/>
      <c r="K126" s="63"/>
      <c r="L126" s="63"/>
      <c r="M126" s="63"/>
      <c r="N126" s="63"/>
      <c r="O126" s="63"/>
      <c r="P126" s="63"/>
      <c r="Q126" s="63"/>
      <c r="R126" s="63"/>
      <c r="S126" s="63"/>
      <c r="T126" s="63"/>
      <c r="U126" s="63"/>
      <c r="V126" s="63"/>
      <c r="W126" s="63"/>
      <c r="X126" s="63"/>
      <c r="Y126" s="63"/>
      <c r="Z126" s="63"/>
    </row>
    <row r="127" ht="15.75" customHeight="1">
      <c r="A127" s="69"/>
      <c r="B127" s="69"/>
      <c r="C127" s="69"/>
      <c r="D127" s="69"/>
      <c r="E127" s="63"/>
      <c r="F127" s="63"/>
      <c r="G127" s="63"/>
      <c r="H127" s="63"/>
      <c r="I127" s="63"/>
      <c r="J127" s="63"/>
      <c r="K127" s="63"/>
      <c r="L127" s="63"/>
      <c r="M127" s="63"/>
      <c r="N127" s="63"/>
      <c r="O127" s="63"/>
      <c r="P127" s="63"/>
      <c r="Q127" s="63"/>
      <c r="R127" s="63"/>
      <c r="S127" s="63"/>
      <c r="T127" s="63"/>
      <c r="U127" s="63"/>
      <c r="V127" s="63"/>
      <c r="W127" s="63"/>
      <c r="X127" s="63"/>
      <c r="Y127" s="63"/>
      <c r="Z127" s="63"/>
    </row>
    <row r="128" ht="15.75" customHeight="1">
      <c r="A128" s="69"/>
      <c r="B128" s="69"/>
      <c r="C128" s="69"/>
      <c r="D128" s="69"/>
      <c r="E128" s="63"/>
      <c r="F128" s="63"/>
      <c r="G128" s="63"/>
      <c r="H128" s="63"/>
      <c r="I128" s="63"/>
      <c r="J128" s="63"/>
      <c r="K128" s="63"/>
      <c r="L128" s="63"/>
      <c r="M128" s="63"/>
      <c r="N128" s="63"/>
      <c r="O128" s="63"/>
      <c r="P128" s="63"/>
      <c r="Q128" s="63"/>
      <c r="R128" s="63"/>
      <c r="S128" s="63"/>
      <c r="T128" s="63"/>
      <c r="U128" s="63"/>
      <c r="V128" s="63"/>
      <c r="W128" s="63"/>
      <c r="X128" s="63"/>
      <c r="Y128" s="63"/>
      <c r="Z128" s="63"/>
    </row>
    <row r="129" ht="15.75" customHeight="1">
      <c r="A129" s="69"/>
      <c r="B129" s="69"/>
      <c r="C129" s="69"/>
      <c r="D129" s="69"/>
      <c r="E129" s="63"/>
      <c r="F129" s="63"/>
      <c r="G129" s="63"/>
      <c r="H129" s="63"/>
      <c r="I129" s="63"/>
      <c r="J129" s="63"/>
      <c r="K129" s="63"/>
      <c r="L129" s="63"/>
      <c r="M129" s="63"/>
      <c r="N129" s="63"/>
      <c r="O129" s="63"/>
      <c r="P129" s="63"/>
      <c r="Q129" s="63"/>
      <c r="R129" s="63"/>
      <c r="S129" s="63"/>
      <c r="T129" s="63"/>
      <c r="U129" s="63"/>
      <c r="V129" s="63"/>
      <c r="W129" s="63"/>
      <c r="X129" s="63"/>
      <c r="Y129" s="63"/>
      <c r="Z129" s="63"/>
    </row>
    <row r="130" ht="15.75" customHeight="1">
      <c r="A130" s="69"/>
      <c r="B130" s="69"/>
      <c r="C130" s="69"/>
      <c r="D130" s="69"/>
      <c r="E130" s="63"/>
      <c r="F130" s="63"/>
      <c r="G130" s="63"/>
      <c r="H130" s="63"/>
      <c r="I130" s="63"/>
      <c r="J130" s="63"/>
      <c r="K130" s="63"/>
      <c r="L130" s="63"/>
      <c r="M130" s="63"/>
      <c r="N130" s="63"/>
      <c r="O130" s="63"/>
      <c r="P130" s="63"/>
      <c r="Q130" s="63"/>
      <c r="R130" s="63"/>
      <c r="S130" s="63"/>
      <c r="T130" s="63"/>
      <c r="U130" s="63"/>
      <c r="V130" s="63"/>
      <c r="W130" s="63"/>
      <c r="X130" s="63"/>
      <c r="Y130" s="63"/>
      <c r="Z130" s="63"/>
    </row>
    <row r="131" ht="15.75" customHeight="1">
      <c r="A131" s="69"/>
      <c r="B131" s="69"/>
      <c r="C131" s="69"/>
      <c r="D131" s="69"/>
      <c r="E131" s="63"/>
      <c r="F131" s="63"/>
      <c r="G131" s="63"/>
      <c r="H131" s="63"/>
      <c r="I131" s="63"/>
      <c r="J131" s="63"/>
      <c r="K131" s="63"/>
      <c r="L131" s="63"/>
      <c r="M131" s="63"/>
      <c r="N131" s="63"/>
      <c r="O131" s="63"/>
      <c r="P131" s="63"/>
      <c r="Q131" s="63"/>
      <c r="R131" s="63"/>
      <c r="S131" s="63"/>
      <c r="T131" s="63"/>
      <c r="U131" s="63"/>
      <c r="V131" s="63"/>
      <c r="W131" s="63"/>
      <c r="X131" s="63"/>
      <c r="Y131" s="63"/>
      <c r="Z131" s="63"/>
    </row>
    <row r="132" ht="15.75" customHeight="1">
      <c r="A132" s="69"/>
      <c r="B132" s="69"/>
      <c r="C132" s="69"/>
      <c r="D132" s="69"/>
      <c r="E132" s="63"/>
      <c r="F132" s="63"/>
      <c r="G132" s="63"/>
      <c r="H132" s="63"/>
      <c r="I132" s="63"/>
      <c r="J132" s="63"/>
      <c r="K132" s="63"/>
      <c r="L132" s="63"/>
      <c r="M132" s="63"/>
      <c r="N132" s="63"/>
      <c r="O132" s="63"/>
      <c r="P132" s="63"/>
      <c r="Q132" s="63"/>
      <c r="R132" s="63"/>
      <c r="S132" s="63"/>
      <c r="T132" s="63"/>
      <c r="U132" s="63"/>
      <c r="V132" s="63"/>
      <c r="W132" s="63"/>
      <c r="X132" s="63"/>
      <c r="Y132" s="63"/>
      <c r="Z132" s="63"/>
    </row>
    <row r="133" ht="15.75" customHeight="1">
      <c r="A133" s="69"/>
      <c r="B133" s="69"/>
      <c r="C133" s="69"/>
      <c r="D133" s="69"/>
      <c r="E133" s="63"/>
      <c r="F133" s="63"/>
      <c r="G133" s="63"/>
      <c r="H133" s="63"/>
      <c r="I133" s="63"/>
      <c r="J133" s="63"/>
      <c r="K133" s="63"/>
      <c r="L133" s="63"/>
      <c r="M133" s="63"/>
      <c r="N133" s="63"/>
      <c r="O133" s="63"/>
      <c r="P133" s="63"/>
      <c r="Q133" s="63"/>
      <c r="R133" s="63"/>
      <c r="S133" s="63"/>
      <c r="T133" s="63"/>
      <c r="U133" s="63"/>
      <c r="V133" s="63"/>
      <c r="W133" s="63"/>
      <c r="X133" s="63"/>
      <c r="Y133" s="63"/>
      <c r="Z133" s="63"/>
    </row>
    <row r="134" ht="15.75" customHeight="1">
      <c r="A134" s="69"/>
      <c r="B134" s="69"/>
      <c r="C134" s="69"/>
      <c r="D134" s="69"/>
      <c r="E134" s="63"/>
      <c r="F134" s="63"/>
      <c r="G134" s="63"/>
      <c r="H134" s="63"/>
      <c r="I134" s="63"/>
      <c r="J134" s="63"/>
      <c r="K134" s="63"/>
      <c r="L134" s="63"/>
      <c r="M134" s="63"/>
      <c r="N134" s="63"/>
      <c r="O134" s="63"/>
      <c r="P134" s="63"/>
      <c r="Q134" s="63"/>
      <c r="R134" s="63"/>
      <c r="S134" s="63"/>
      <c r="T134" s="63"/>
      <c r="U134" s="63"/>
      <c r="V134" s="63"/>
      <c r="W134" s="63"/>
      <c r="X134" s="63"/>
      <c r="Y134" s="63"/>
      <c r="Z134" s="63"/>
    </row>
    <row r="135" ht="15.75" customHeight="1">
      <c r="A135" s="69"/>
      <c r="B135" s="69"/>
      <c r="C135" s="69"/>
      <c r="D135" s="69"/>
      <c r="E135" s="63"/>
      <c r="F135" s="63"/>
      <c r="G135" s="63"/>
      <c r="H135" s="63"/>
      <c r="I135" s="63"/>
      <c r="J135" s="63"/>
      <c r="K135" s="63"/>
      <c r="L135" s="63"/>
      <c r="M135" s="63"/>
      <c r="N135" s="63"/>
      <c r="O135" s="63"/>
      <c r="P135" s="63"/>
      <c r="Q135" s="63"/>
      <c r="R135" s="63"/>
      <c r="S135" s="63"/>
      <c r="T135" s="63"/>
      <c r="U135" s="63"/>
      <c r="V135" s="63"/>
      <c r="W135" s="63"/>
      <c r="X135" s="63"/>
      <c r="Y135" s="63"/>
      <c r="Z135" s="63"/>
    </row>
    <row r="136" ht="15.75" customHeight="1">
      <c r="A136" s="69"/>
      <c r="B136" s="69"/>
      <c r="C136" s="69"/>
      <c r="D136" s="69"/>
      <c r="E136" s="63"/>
      <c r="F136" s="63"/>
      <c r="G136" s="63"/>
      <c r="H136" s="63"/>
      <c r="I136" s="63"/>
      <c r="J136" s="63"/>
      <c r="K136" s="63"/>
      <c r="L136" s="63"/>
      <c r="M136" s="63"/>
      <c r="N136" s="63"/>
      <c r="O136" s="63"/>
      <c r="P136" s="63"/>
      <c r="Q136" s="63"/>
      <c r="R136" s="63"/>
      <c r="S136" s="63"/>
      <c r="T136" s="63"/>
      <c r="U136" s="63"/>
      <c r="V136" s="63"/>
      <c r="W136" s="63"/>
      <c r="X136" s="63"/>
      <c r="Y136" s="63"/>
      <c r="Z136" s="63"/>
    </row>
    <row r="137" ht="15.75" customHeight="1">
      <c r="A137" s="69"/>
      <c r="B137" s="69"/>
      <c r="C137" s="69"/>
      <c r="D137" s="69"/>
      <c r="E137" s="63"/>
      <c r="F137" s="63"/>
      <c r="G137" s="63"/>
      <c r="H137" s="63"/>
      <c r="I137" s="63"/>
      <c r="J137" s="63"/>
      <c r="K137" s="63"/>
      <c r="L137" s="63"/>
      <c r="M137" s="63"/>
      <c r="N137" s="63"/>
      <c r="O137" s="63"/>
      <c r="P137" s="63"/>
      <c r="Q137" s="63"/>
      <c r="R137" s="63"/>
      <c r="S137" s="63"/>
      <c r="T137" s="63"/>
      <c r="U137" s="63"/>
      <c r="V137" s="63"/>
      <c r="W137" s="63"/>
      <c r="X137" s="63"/>
      <c r="Y137" s="63"/>
      <c r="Z137" s="63"/>
    </row>
    <row r="138" ht="15.75" customHeight="1">
      <c r="A138" s="69"/>
      <c r="B138" s="69"/>
      <c r="C138" s="69"/>
      <c r="D138" s="69"/>
      <c r="E138" s="63"/>
      <c r="F138" s="63"/>
      <c r="G138" s="63"/>
      <c r="H138" s="63"/>
      <c r="I138" s="63"/>
      <c r="J138" s="63"/>
      <c r="K138" s="63"/>
      <c r="L138" s="63"/>
      <c r="M138" s="63"/>
      <c r="N138" s="63"/>
      <c r="O138" s="63"/>
      <c r="P138" s="63"/>
      <c r="Q138" s="63"/>
      <c r="R138" s="63"/>
      <c r="S138" s="63"/>
      <c r="T138" s="63"/>
      <c r="U138" s="63"/>
      <c r="V138" s="63"/>
      <c r="W138" s="63"/>
      <c r="X138" s="63"/>
      <c r="Y138" s="63"/>
      <c r="Z138" s="63"/>
    </row>
    <row r="139" ht="15.75" customHeight="1">
      <c r="A139" s="69"/>
      <c r="B139" s="69"/>
      <c r="C139" s="69"/>
      <c r="D139" s="69"/>
      <c r="E139" s="63"/>
      <c r="F139" s="63"/>
      <c r="G139" s="63"/>
      <c r="H139" s="63"/>
      <c r="I139" s="63"/>
      <c r="J139" s="63"/>
      <c r="K139" s="63"/>
      <c r="L139" s="63"/>
      <c r="M139" s="63"/>
      <c r="N139" s="63"/>
      <c r="O139" s="63"/>
      <c r="P139" s="63"/>
      <c r="Q139" s="63"/>
      <c r="R139" s="63"/>
      <c r="S139" s="63"/>
      <c r="T139" s="63"/>
      <c r="U139" s="63"/>
      <c r="V139" s="63"/>
      <c r="W139" s="63"/>
      <c r="X139" s="63"/>
      <c r="Y139" s="63"/>
      <c r="Z139" s="63"/>
    </row>
    <row r="140" ht="15.75" customHeight="1">
      <c r="A140" s="69"/>
      <c r="B140" s="69"/>
      <c r="C140" s="69"/>
      <c r="D140" s="69"/>
      <c r="E140" s="63"/>
      <c r="F140" s="63"/>
      <c r="G140" s="63"/>
      <c r="H140" s="63"/>
      <c r="I140" s="63"/>
      <c r="J140" s="63"/>
      <c r="K140" s="63"/>
      <c r="L140" s="63"/>
      <c r="M140" s="63"/>
      <c r="N140" s="63"/>
      <c r="O140" s="63"/>
      <c r="P140" s="63"/>
      <c r="Q140" s="63"/>
      <c r="R140" s="63"/>
      <c r="S140" s="63"/>
      <c r="T140" s="63"/>
      <c r="U140" s="63"/>
      <c r="V140" s="63"/>
      <c r="W140" s="63"/>
      <c r="X140" s="63"/>
      <c r="Y140" s="63"/>
      <c r="Z140" s="63"/>
    </row>
    <row r="141" ht="15.75" customHeight="1">
      <c r="A141" s="69"/>
      <c r="B141" s="69"/>
      <c r="C141" s="69"/>
      <c r="D141" s="69"/>
      <c r="E141" s="63"/>
      <c r="F141" s="63"/>
      <c r="G141" s="63"/>
      <c r="H141" s="63"/>
      <c r="I141" s="63"/>
      <c r="J141" s="63"/>
      <c r="K141" s="63"/>
      <c r="L141" s="63"/>
      <c r="M141" s="63"/>
      <c r="N141" s="63"/>
      <c r="O141" s="63"/>
      <c r="P141" s="63"/>
      <c r="Q141" s="63"/>
      <c r="R141" s="63"/>
      <c r="S141" s="63"/>
      <c r="T141" s="63"/>
      <c r="U141" s="63"/>
      <c r="V141" s="63"/>
      <c r="W141" s="63"/>
      <c r="X141" s="63"/>
      <c r="Y141" s="63"/>
      <c r="Z141" s="63"/>
    </row>
    <row r="142" ht="15.75" customHeight="1">
      <c r="A142" s="69"/>
      <c r="B142" s="69"/>
      <c r="C142" s="69"/>
      <c r="D142" s="69"/>
      <c r="E142" s="63"/>
      <c r="F142" s="63"/>
      <c r="G142" s="63"/>
      <c r="H142" s="63"/>
      <c r="I142" s="63"/>
      <c r="J142" s="63"/>
      <c r="K142" s="63"/>
      <c r="L142" s="63"/>
      <c r="M142" s="63"/>
      <c r="N142" s="63"/>
      <c r="O142" s="63"/>
      <c r="P142" s="63"/>
      <c r="Q142" s="63"/>
      <c r="R142" s="63"/>
      <c r="S142" s="63"/>
      <c r="T142" s="63"/>
      <c r="U142" s="63"/>
      <c r="V142" s="63"/>
      <c r="W142" s="63"/>
      <c r="X142" s="63"/>
      <c r="Y142" s="63"/>
      <c r="Z142" s="63"/>
    </row>
    <row r="143" ht="15.75" customHeight="1">
      <c r="A143" s="69"/>
      <c r="B143" s="69"/>
      <c r="C143" s="69"/>
      <c r="D143" s="69"/>
      <c r="E143" s="63"/>
      <c r="F143" s="63"/>
      <c r="G143" s="63"/>
      <c r="H143" s="63"/>
      <c r="I143" s="63"/>
      <c r="J143" s="63"/>
      <c r="K143" s="63"/>
      <c r="L143" s="63"/>
      <c r="M143" s="63"/>
      <c r="N143" s="63"/>
      <c r="O143" s="63"/>
      <c r="P143" s="63"/>
      <c r="Q143" s="63"/>
      <c r="R143" s="63"/>
      <c r="S143" s="63"/>
      <c r="T143" s="63"/>
      <c r="U143" s="63"/>
      <c r="V143" s="63"/>
      <c r="W143" s="63"/>
      <c r="X143" s="63"/>
      <c r="Y143" s="63"/>
      <c r="Z143" s="63"/>
    </row>
    <row r="144" ht="15.75" customHeight="1">
      <c r="A144" s="69"/>
      <c r="B144" s="69"/>
      <c r="C144" s="69"/>
      <c r="D144" s="69"/>
      <c r="E144" s="63"/>
      <c r="F144" s="63"/>
      <c r="G144" s="63"/>
      <c r="H144" s="63"/>
      <c r="I144" s="63"/>
      <c r="J144" s="63"/>
      <c r="K144" s="63"/>
      <c r="L144" s="63"/>
      <c r="M144" s="63"/>
      <c r="N144" s="63"/>
      <c r="O144" s="63"/>
      <c r="P144" s="63"/>
      <c r="Q144" s="63"/>
      <c r="R144" s="63"/>
      <c r="S144" s="63"/>
      <c r="T144" s="63"/>
      <c r="U144" s="63"/>
      <c r="V144" s="63"/>
      <c r="W144" s="63"/>
      <c r="X144" s="63"/>
      <c r="Y144" s="63"/>
      <c r="Z144" s="63"/>
    </row>
    <row r="145" ht="15.75" customHeight="1">
      <c r="A145" s="69"/>
      <c r="B145" s="69"/>
      <c r="C145" s="69"/>
      <c r="D145" s="69"/>
      <c r="E145" s="63"/>
      <c r="F145" s="63"/>
      <c r="G145" s="63"/>
      <c r="H145" s="63"/>
      <c r="I145" s="63"/>
      <c r="J145" s="63"/>
      <c r="K145" s="63"/>
      <c r="L145" s="63"/>
      <c r="M145" s="63"/>
      <c r="N145" s="63"/>
      <c r="O145" s="63"/>
      <c r="P145" s="63"/>
      <c r="Q145" s="63"/>
      <c r="R145" s="63"/>
      <c r="S145" s="63"/>
      <c r="T145" s="63"/>
      <c r="U145" s="63"/>
      <c r="V145" s="63"/>
      <c r="W145" s="63"/>
      <c r="X145" s="63"/>
      <c r="Y145" s="63"/>
      <c r="Z145" s="63"/>
    </row>
    <row r="146" ht="15.75" customHeight="1">
      <c r="A146" s="69"/>
      <c r="B146" s="69"/>
      <c r="C146" s="69"/>
      <c r="D146" s="69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Z146" s="63"/>
    </row>
    <row r="147" ht="15.75" customHeight="1">
      <c r="A147" s="69"/>
      <c r="B147" s="69"/>
      <c r="C147" s="69"/>
      <c r="D147" s="69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Z147" s="63"/>
    </row>
    <row r="148" ht="15.75" customHeight="1">
      <c r="A148" s="69"/>
      <c r="B148" s="69"/>
      <c r="C148" s="69"/>
      <c r="D148" s="69"/>
      <c r="E148" s="63"/>
      <c r="F148" s="63"/>
      <c r="G148" s="63"/>
      <c r="H148" s="63"/>
      <c r="I148" s="63"/>
      <c r="J148" s="63"/>
      <c r="K148" s="63"/>
      <c r="L148" s="63"/>
      <c r="M148" s="63"/>
      <c r="N148" s="63"/>
      <c r="O148" s="63"/>
      <c r="P148" s="63"/>
      <c r="Q148" s="63"/>
      <c r="R148" s="63"/>
      <c r="S148" s="63"/>
      <c r="T148" s="63"/>
      <c r="U148" s="63"/>
      <c r="V148" s="63"/>
      <c r="W148" s="63"/>
      <c r="X148" s="63"/>
      <c r="Y148" s="63"/>
      <c r="Z148" s="63"/>
    </row>
    <row r="149" ht="15.75" customHeight="1">
      <c r="A149" s="69"/>
      <c r="B149" s="69"/>
      <c r="C149" s="69"/>
      <c r="D149" s="69"/>
      <c r="E149" s="63"/>
      <c r="F149" s="63"/>
      <c r="G149" s="63"/>
      <c r="H149" s="63"/>
      <c r="I149" s="63"/>
      <c r="J149" s="63"/>
      <c r="K149" s="63"/>
      <c r="L149" s="63"/>
      <c r="M149" s="63"/>
      <c r="N149" s="63"/>
      <c r="O149" s="63"/>
      <c r="P149" s="63"/>
      <c r="Q149" s="63"/>
      <c r="R149" s="63"/>
      <c r="S149" s="63"/>
      <c r="T149" s="63"/>
      <c r="U149" s="63"/>
      <c r="V149" s="63"/>
      <c r="W149" s="63"/>
      <c r="X149" s="63"/>
      <c r="Y149" s="63"/>
      <c r="Z149" s="63"/>
    </row>
    <row r="150" ht="15.75" customHeight="1">
      <c r="A150" s="69"/>
      <c r="B150" s="69"/>
      <c r="C150" s="69"/>
      <c r="D150" s="69"/>
      <c r="E150" s="63"/>
      <c r="F150" s="63"/>
      <c r="G150" s="63"/>
      <c r="H150" s="63"/>
      <c r="I150" s="63"/>
      <c r="J150" s="63"/>
      <c r="K150" s="63"/>
      <c r="L150" s="63"/>
      <c r="M150" s="63"/>
      <c r="N150" s="63"/>
      <c r="O150" s="63"/>
      <c r="P150" s="63"/>
      <c r="Q150" s="63"/>
      <c r="R150" s="63"/>
      <c r="S150" s="63"/>
      <c r="T150" s="63"/>
      <c r="U150" s="63"/>
      <c r="V150" s="63"/>
      <c r="W150" s="63"/>
      <c r="X150" s="63"/>
      <c r="Y150" s="63"/>
      <c r="Z150" s="63"/>
    </row>
    <row r="151" ht="15.75" customHeight="1">
      <c r="A151" s="69"/>
      <c r="B151" s="69"/>
      <c r="C151" s="69"/>
      <c r="D151" s="69"/>
      <c r="E151" s="63"/>
      <c r="F151" s="63"/>
      <c r="G151" s="63"/>
      <c r="H151" s="63"/>
      <c r="I151" s="63"/>
      <c r="J151" s="63"/>
      <c r="K151" s="63"/>
      <c r="L151" s="63"/>
      <c r="M151" s="63"/>
      <c r="N151" s="63"/>
      <c r="O151" s="63"/>
      <c r="P151" s="63"/>
      <c r="Q151" s="63"/>
      <c r="R151" s="63"/>
      <c r="S151" s="63"/>
      <c r="T151" s="63"/>
      <c r="U151" s="63"/>
      <c r="V151" s="63"/>
      <c r="W151" s="63"/>
      <c r="X151" s="63"/>
      <c r="Y151" s="63"/>
      <c r="Z151" s="63"/>
    </row>
    <row r="152" ht="15.75" customHeight="1">
      <c r="A152" s="69"/>
      <c r="B152" s="69"/>
      <c r="C152" s="69"/>
      <c r="D152" s="69"/>
      <c r="E152" s="63"/>
      <c r="F152" s="63"/>
      <c r="G152" s="63"/>
      <c r="H152" s="63"/>
      <c r="I152" s="63"/>
      <c r="J152" s="63"/>
      <c r="K152" s="63"/>
      <c r="L152" s="63"/>
      <c r="M152" s="63"/>
      <c r="N152" s="63"/>
      <c r="O152" s="63"/>
      <c r="P152" s="63"/>
      <c r="Q152" s="63"/>
      <c r="R152" s="63"/>
      <c r="S152" s="63"/>
      <c r="T152" s="63"/>
      <c r="U152" s="63"/>
      <c r="V152" s="63"/>
      <c r="W152" s="63"/>
      <c r="X152" s="63"/>
      <c r="Y152" s="63"/>
      <c r="Z152" s="63"/>
    </row>
    <row r="153" ht="15.75" customHeight="1">
      <c r="A153" s="69"/>
      <c r="B153" s="69"/>
      <c r="C153" s="69"/>
      <c r="D153" s="69"/>
      <c r="E153" s="63"/>
      <c r="F153" s="63"/>
      <c r="G153" s="63"/>
      <c r="H153" s="63"/>
      <c r="I153" s="63"/>
      <c r="J153" s="63"/>
      <c r="K153" s="63"/>
      <c r="L153" s="63"/>
      <c r="M153" s="63"/>
      <c r="N153" s="63"/>
      <c r="O153" s="63"/>
      <c r="P153" s="63"/>
      <c r="Q153" s="63"/>
      <c r="R153" s="63"/>
      <c r="S153" s="63"/>
      <c r="T153" s="63"/>
      <c r="U153" s="63"/>
      <c r="V153" s="63"/>
      <c r="W153" s="63"/>
      <c r="X153" s="63"/>
      <c r="Y153" s="63"/>
      <c r="Z153" s="63"/>
    </row>
    <row r="154" ht="15.75" customHeight="1">
      <c r="A154" s="69"/>
      <c r="B154" s="69"/>
      <c r="C154" s="69"/>
      <c r="D154" s="69"/>
      <c r="E154" s="63"/>
      <c r="F154" s="63"/>
      <c r="G154" s="63"/>
      <c r="H154" s="63"/>
      <c r="I154" s="63"/>
      <c r="J154" s="63"/>
      <c r="K154" s="63"/>
      <c r="L154" s="63"/>
      <c r="M154" s="63"/>
      <c r="N154" s="63"/>
      <c r="O154" s="63"/>
      <c r="P154" s="63"/>
      <c r="Q154" s="63"/>
      <c r="R154" s="63"/>
      <c r="S154" s="63"/>
      <c r="T154" s="63"/>
      <c r="U154" s="63"/>
      <c r="V154" s="63"/>
      <c r="W154" s="63"/>
      <c r="X154" s="63"/>
      <c r="Y154" s="63"/>
      <c r="Z154" s="63"/>
    </row>
    <row r="155" ht="15.75" customHeight="1">
      <c r="A155" s="69"/>
      <c r="B155" s="69"/>
      <c r="C155" s="69"/>
      <c r="D155" s="69"/>
      <c r="E155" s="63"/>
      <c r="F155" s="63"/>
      <c r="G155" s="63"/>
      <c r="H155" s="63"/>
      <c r="I155" s="63"/>
      <c r="J155" s="63"/>
      <c r="K155" s="63"/>
      <c r="L155" s="63"/>
      <c r="M155" s="63"/>
      <c r="N155" s="63"/>
      <c r="O155" s="63"/>
      <c r="P155" s="63"/>
      <c r="Q155" s="63"/>
      <c r="R155" s="63"/>
      <c r="S155" s="63"/>
      <c r="T155" s="63"/>
      <c r="U155" s="63"/>
      <c r="V155" s="63"/>
      <c r="W155" s="63"/>
      <c r="X155" s="63"/>
      <c r="Y155" s="63"/>
      <c r="Z155" s="63"/>
    </row>
    <row r="156" ht="15.75" customHeight="1">
      <c r="A156" s="69"/>
      <c r="B156" s="69"/>
      <c r="C156" s="69"/>
      <c r="D156" s="69"/>
      <c r="E156" s="63"/>
      <c r="F156" s="63"/>
      <c r="G156" s="63"/>
      <c r="H156" s="63"/>
      <c r="I156" s="63"/>
      <c r="J156" s="63"/>
      <c r="K156" s="63"/>
      <c r="L156" s="63"/>
      <c r="M156" s="63"/>
      <c r="N156" s="63"/>
      <c r="O156" s="63"/>
      <c r="P156" s="63"/>
      <c r="Q156" s="63"/>
      <c r="R156" s="63"/>
      <c r="S156" s="63"/>
      <c r="T156" s="63"/>
      <c r="U156" s="63"/>
      <c r="V156" s="63"/>
      <c r="W156" s="63"/>
      <c r="X156" s="63"/>
      <c r="Y156" s="63"/>
      <c r="Z156" s="63"/>
    </row>
    <row r="157" ht="15.75" customHeight="1">
      <c r="A157" s="69"/>
      <c r="B157" s="69"/>
      <c r="C157" s="69"/>
      <c r="D157" s="69"/>
      <c r="E157" s="63"/>
      <c r="F157" s="63"/>
      <c r="G157" s="63"/>
      <c r="H157" s="63"/>
      <c r="I157" s="63"/>
      <c r="J157" s="63"/>
      <c r="K157" s="63"/>
      <c r="L157" s="63"/>
      <c r="M157" s="63"/>
      <c r="N157" s="63"/>
      <c r="O157" s="63"/>
      <c r="P157" s="63"/>
      <c r="Q157" s="63"/>
      <c r="R157" s="63"/>
      <c r="S157" s="63"/>
      <c r="T157" s="63"/>
      <c r="U157" s="63"/>
      <c r="V157" s="63"/>
      <c r="W157" s="63"/>
      <c r="X157" s="63"/>
      <c r="Y157" s="63"/>
      <c r="Z157" s="63"/>
    </row>
    <row r="158" ht="15.75" customHeight="1">
      <c r="A158" s="69"/>
      <c r="B158" s="69"/>
      <c r="C158" s="69"/>
      <c r="D158" s="69"/>
      <c r="E158" s="63"/>
      <c r="F158" s="63"/>
      <c r="G158" s="63"/>
      <c r="H158" s="63"/>
      <c r="I158" s="63"/>
      <c r="J158" s="63"/>
      <c r="K158" s="63"/>
      <c r="L158" s="63"/>
      <c r="M158" s="63"/>
      <c r="N158" s="63"/>
      <c r="O158" s="63"/>
      <c r="P158" s="63"/>
      <c r="Q158" s="63"/>
      <c r="R158" s="63"/>
      <c r="S158" s="63"/>
      <c r="T158" s="63"/>
      <c r="U158" s="63"/>
      <c r="V158" s="63"/>
      <c r="W158" s="63"/>
      <c r="X158" s="63"/>
      <c r="Y158" s="63"/>
      <c r="Z158" s="63"/>
    </row>
    <row r="159" ht="15.75" customHeight="1">
      <c r="A159" s="69"/>
      <c r="B159" s="69"/>
      <c r="C159" s="69"/>
      <c r="D159" s="69"/>
      <c r="E159" s="63"/>
      <c r="F159" s="63"/>
      <c r="G159" s="63"/>
      <c r="H159" s="63"/>
      <c r="I159" s="63"/>
      <c r="J159" s="63"/>
      <c r="K159" s="63"/>
      <c r="L159" s="63"/>
      <c r="M159" s="63"/>
      <c r="N159" s="63"/>
      <c r="O159" s="63"/>
      <c r="P159" s="63"/>
      <c r="Q159" s="63"/>
      <c r="R159" s="63"/>
      <c r="S159" s="63"/>
      <c r="T159" s="63"/>
      <c r="U159" s="63"/>
      <c r="V159" s="63"/>
      <c r="W159" s="63"/>
      <c r="X159" s="63"/>
      <c r="Y159" s="63"/>
      <c r="Z159" s="63"/>
    </row>
    <row r="160" ht="15.75" customHeight="1">
      <c r="A160" s="69"/>
      <c r="B160" s="69"/>
      <c r="C160" s="69"/>
      <c r="D160" s="69"/>
      <c r="E160" s="63"/>
      <c r="F160" s="63"/>
      <c r="G160" s="63"/>
      <c r="H160" s="63"/>
      <c r="I160" s="63"/>
      <c r="J160" s="63"/>
      <c r="K160" s="63"/>
      <c r="L160" s="63"/>
      <c r="M160" s="63"/>
      <c r="N160" s="63"/>
      <c r="O160" s="63"/>
      <c r="P160" s="63"/>
      <c r="Q160" s="63"/>
      <c r="R160" s="63"/>
      <c r="S160" s="63"/>
      <c r="T160" s="63"/>
      <c r="U160" s="63"/>
      <c r="V160" s="63"/>
      <c r="W160" s="63"/>
      <c r="X160" s="63"/>
      <c r="Y160" s="63"/>
      <c r="Z160" s="63"/>
    </row>
    <row r="161" ht="15.75" customHeight="1">
      <c r="A161" s="69"/>
      <c r="B161" s="69"/>
      <c r="C161" s="69"/>
      <c r="D161" s="69"/>
      <c r="E161" s="63"/>
      <c r="F161" s="63"/>
      <c r="G161" s="63"/>
      <c r="H161" s="63"/>
      <c r="I161" s="63"/>
      <c r="J161" s="63"/>
      <c r="K161" s="63"/>
      <c r="L161" s="63"/>
      <c r="M161" s="63"/>
      <c r="N161" s="63"/>
      <c r="O161" s="63"/>
      <c r="P161" s="63"/>
      <c r="Q161" s="63"/>
      <c r="R161" s="63"/>
      <c r="S161" s="63"/>
      <c r="T161" s="63"/>
      <c r="U161" s="63"/>
      <c r="V161" s="63"/>
      <c r="W161" s="63"/>
      <c r="X161" s="63"/>
      <c r="Y161" s="63"/>
      <c r="Z161" s="63"/>
    </row>
    <row r="162" ht="15.75" customHeight="1">
      <c r="A162" s="69"/>
      <c r="B162" s="69"/>
      <c r="C162" s="69"/>
      <c r="D162" s="69"/>
      <c r="E162" s="63"/>
      <c r="F162" s="63"/>
      <c r="G162" s="63"/>
      <c r="H162" s="63"/>
      <c r="I162" s="63"/>
      <c r="J162" s="63"/>
      <c r="K162" s="63"/>
      <c r="L162" s="63"/>
      <c r="M162" s="63"/>
      <c r="N162" s="63"/>
      <c r="O162" s="63"/>
      <c r="P162" s="63"/>
      <c r="Q162" s="63"/>
      <c r="R162" s="63"/>
      <c r="S162" s="63"/>
      <c r="T162" s="63"/>
      <c r="U162" s="63"/>
      <c r="V162" s="63"/>
      <c r="W162" s="63"/>
      <c r="X162" s="63"/>
      <c r="Y162" s="63"/>
      <c r="Z162" s="63"/>
    </row>
    <row r="163" ht="15.75" customHeight="1">
      <c r="A163" s="69"/>
      <c r="B163" s="69"/>
      <c r="C163" s="69"/>
      <c r="D163" s="69"/>
      <c r="E163" s="63"/>
      <c r="F163" s="63"/>
      <c r="G163" s="63"/>
      <c r="H163" s="63"/>
      <c r="I163" s="63"/>
      <c r="J163" s="63"/>
      <c r="K163" s="63"/>
      <c r="L163" s="63"/>
      <c r="M163" s="63"/>
      <c r="N163" s="63"/>
      <c r="O163" s="63"/>
      <c r="P163" s="63"/>
      <c r="Q163" s="63"/>
      <c r="R163" s="63"/>
      <c r="S163" s="63"/>
      <c r="T163" s="63"/>
      <c r="U163" s="63"/>
      <c r="V163" s="63"/>
      <c r="W163" s="63"/>
      <c r="X163" s="63"/>
      <c r="Y163" s="63"/>
      <c r="Z163" s="63"/>
    </row>
    <row r="164" ht="15.75" customHeight="1">
      <c r="A164" s="69"/>
      <c r="B164" s="69"/>
      <c r="C164" s="69"/>
      <c r="D164" s="69"/>
      <c r="E164" s="63"/>
      <c r="F164" s="63"/>
      <c r="G164" s="63"/>
      <c r="H164" s="63"/>
      <c r="I164" s="63"/>
      <c r="J164" s="63"/>
      <c r="K164" s="63"/>
      <c r="L164" s="63"/>
      <c r="M164" s="63"/>
      <c r="N164" s="63"/>
      <c r="O164" s="63"/>
      <c r="P164" s="63"/>
      <c r="Q164" s="63"/>
      <c r="R164" s="63"/>
      <c r="S164" s="63"/>
      <c r="T164" s="63"/>
      <c r="U164" s="63"/>
      <c r="V164" s="63"/>
      <c r="W164" s="63"/>
      <c r="X164" s="63"/>
      <c r="Y164" s="63"/>
      <c r="Z164" s="63"/>
    </row>
    <row r="165" ht="15.75" customHeight="1">
      <c r="A165" s="69"/>
      <c r="B165" s="69"/>
      <c r="C165" s="69"/>
      <c r="D165" s="69"/>
      <c r="E165" s="63"/>
      <c r="F165" s="63"/>
      <c r="G165" s="63"/>
      <c r="H165" s="63"/>
      <c r="I165" s="63"/>
      <c r="J165" s="63"/>
      <c r="K165" s="63"/>
      <c r="L165" s="63"/>
      <c r="M165" s="63"/>
      <c r="N165" s="63"/>
      <c r="O165" s="63"/>
      <c r="P165" s="63"/>
      <c r="Q165" s="63"/>
      <c r="R165" s="63"/>
      <c r="S165" s="63"/>
      <c r="T165" s="63"/>
      <c r="U165" s="63"/>
      <c r="V165" s="63"/>
      <c r="W165" s="63"/>
      <c r="X165" s="63"/>
      <c r="Y165" s="63"/>
      <c r="Z165" s="63"/>
    </row>
    <row r="166" ht="15.75" customHeight="1">
      <c r="A166" s="69"/>
      <c r="B166" s="69"/>
      <c r="C166" s="69"/>
      <c r="D166" s="69"/>
      <c r="E166" s="63"/>
      <c r="F166" s="63"/>
      <c r="G166" s="63"/>
      <c r="H166" s="63"/>
      <c r="I166" s="63"/>
      <c r="J166" s="63"/>
      <c r="K166" s="63"/>
      <c r="L166" s="63"/>
      <c r="M166" s="63"/>
      <c r="N166" s="63"/>
      <c r="O166" s="63"/>
      <c r="P166" s="63"/>
      <c r="Q166" s="63"/>
      <c r="R166" s="63"/>
      <c r="S166" s="63"/>
      <c r="T166" s="63"/>
      <c r="U166" s="63"/>
      <c r="V166" s="63"/>
      <c r="W166" s="63"/>
      <c r="X166" s="63"/>
      <c r="Y166" s="63"/>
      <c r="Z166" s="63"/>
    </row>
    <row r="167" ht="15.75" customHeight="1">
      <c r="A167" s="69"/>
      <c r="B167" s="69"/>
      <c r="C167" s="69"/>
      <c r="D167" s="69"/>
      <c r="E167" s="63"/>
      <c r="F167" s="63"/>
      <c r="G167" s="63"/>
      <c r="H167" s="63"/>
      <c r="I167" s="63"/>
      <c r="J167" s="63"/>
      <c r="K167" s="63"/>
      <c r="L167" s="63"/>
      <c r="M167" s="63"/>
      <c r="N167" s="63"/>
      <c r="O167" s="63"/>
      <c r="P167" s="63"/>
      <c r="Q167" s="63"/>
      <c r="R167" s="63"/>
      <c r="S167" s="63"/>
      <c r="T167" s="63"/>
      <c r="U167" s="63"/>
      <c r="V167" s="63"/>
      <c r="W167" s="63"/>
      <c r="X167" s="63"/>
      <c r="Y167" s="63"/>
      <c r="Z167" s="63"/>
    </row>
    <row r="168" ht="15.75" customHeight="1">
      <c r="A168" s="69"/>
      <c r="B168" s="69"/>
      <c r="C168" s="69"/>
      <c r="D168" s="69"/>
      <c r="E168" s="63"/>
      <c r="F168" s="63"/>
      <c r="G168" s="63"/>
      <c r="H168" s="63"/>
      <c r="I168" s="63"/>
      <c r="J168" s="63"/>
      <c r="K168" s="63"/>
      <c r="L168" s="63"/>
      <c r="M168" s="63"/>
      <c r="N168" s="63"/>
      <c r="O168" s="63"/>
      <c r="P168" s="63"/>
      <c r="Q168" s="63"/>
      <c r="R168" s="63"/>
      <c r="S168" s="63"/>
      <c r="T168" s="63"/>
      <c r="U168" s="63"/>
      <c r="V168" s="63"/>
      <c r="W168" s="63"/>
      <c r="X168" s="63"/>
      <c r="Y168" s="63"/>
      <c r="Z168" s="63"/>
    </row>
    <row r="169" ht="15.75" customHeight="1">
      <c r="A169" s="69"/>
      <c r="B169" s="69"/>
      <c r="C169" s="69"/>
      <c r="D169" s="69"/>
      <c r="E169" s="63"/>
      <c r="F169" s="63"/>
      <c r="G169" s="63"/>
      <c r="H169" s="63"/>
      <c r="I169" s="63"/>
      <c r="J169" s="63"/>
      <c r="K169" s="63"/>
      <c r="L169" s="63"/>
      <c r="M169" s="63"/>
      <c r="N169" s="63"/>
      <c r="O169" s="63"/>
      <c r="P169" s="63"/>
      <c r="Q169" s="63"/>
      <c r="R169" s="63"/>
      <c r="S169" s="63"/>
      <c r="T169" s="63"/>
      <c r="U169" s="63"/>
      <c r="V169" s="63"/>
      <c r="W169" s="63"/>
      <c r="X169" s="63"/>
      <c r="Y169" s="63"/>
      <c r="Z169" s="63"/>
    </row>
    <row r="170" ht="15.75" customHeight="1">
      <c r="A170" s="69"/>
      <c r="B170" s="69"/>
      <c r="C170" s="69"/>
      <c r="D170" s="69"/>
      <c r="E170" s="63"/>
      <c r="F170" s="63"/>
      <c r="G170" s="63"/>
      <c r="H170" s="63"/>
      <c r="I170" s="63"/>
      <c r="J170" s="63"/>
      <c r="K170" s="63"/>
      <c r="L170" s="63"/>
      <c r="M170" s="63"/>
      <c r="N170" s="63"/>
      <c r="O170" s="63"/>
      <c r="P170" s="63"/>
      <c r="Q170" s="63"/>
      <c r="R170" s="63"/>
      <c r="S170" s="63"/>
      <c r="T170" s="63"/>
      <c r="U170" s="63"/>
      <c r="V170" s="63"/>
      <c r="W170" s="63"/>
      <c r="X170" s="63"/>
      <c r="Y170" s="63"/>
      <c r="Z170" s="63"/>
    </row>
    <row r="171" ht="15.75" customHeight="1">
      <c r="A171" s="69"/>
      <c r="B171" s="69"/>
      <c r="C171" s="69"/>
      <c r="D171" s="69"/>
      <c r="E171" s="63"/>
      <c r="F171" s="63"/>
      <c r="G171" s="63"/>
      <c r="H171" s="63"/>
      <c r="I171" s="63"/>
      <c r="J171" s="63"/>
      <c r="K171" s="63"/>
      <c r="L171" s="63"/>
      <c r="M171" s="63"/>
      <c r="N171" s="63"/>
      <c r="O171" s="63"/>
      <c r="P171" s="63"/>
      <c r="Q171" s="63"/>
      <c r="R171" s="63"/>
      <c r="S171" s="63"/>
      <c r="T171" s="63"/>
      <c r="U171" s="63"/>
      <c r="V171" s="63"/>
      <c r="W171" s="63"/>
      <c r="X171" s="63"/>
      <c r="Y171" s="63"/>
      <c r="Z171" s="63"/>
    </row>
    <row r="172" ht="15.75" customHeight="1">
      <c r="A172" s="69"/>
      <c r="B172" s="69"/>
      <c r="C172" s="69"/>
      <c r="D172" s="69"/>
      <c r="E172" s="63"/>
      <c r="F172" s="63"/>
      <c r="G172" s="63"/>
      <c r="H172" s="63"/>
      <c r="I172" s="63"/>
      <c r="J172" s="63"/>
      <c r="K172" s="63"/>
      <c r="L172" s="63"/>
      <c r="M172" s="63"/>
      <c r="N172" s="63"/>
      <c r="O172" s="63"/>
      <c r="P172" s="63"/>
      <c r="Q172" s="63"/>
      <c r="R172" s="63"/>
      <c r="S172" s="63"/>
      <c r="T172" s="63"/>
      <c r="U172" s="63"/>
      <c r="V172" s="63"/>
      <c r="W172" s="63"/>
      <c r="X172" s="63"/>
      <c r="Y172" s="63"/>
      <c r="Z172" s="63"/>
    </row>
    <row r="173" ht="15.75" customHeight="1">
      <c r="A173" s="69"/>
      <c r="B173" s="69"/>
      <c r="C173" s="69"/>
      <c r="D173" s="69"/>
      <c r="E173" s="63"/>
      <c r="F173" s="63"/>
      <c r="G173" s="63"/>
      <c r="H173" s="63"/>
      <c r="I173" s="63"/>
      <c r="J173" s="63"/>
      <c r="K173" s="63"/>
      <c r="L173" s="63"/>
      <c r="M173" s="63"/>
      <c r="N173" s="63"/>
      <c r="O173" s="63"/>
      <c r="P173" s="63"/>
      <c r="Q173" s="63"/>
      <c r="R173" s="63"/>
      <c r="S173" s="63"/>
      <c r="T173" s="63"/>
      <c r="U173" s="63"/>
      <c r="V173" s="63"/>
      <c r="W173" s="63"/>
      <c r="X173" s="63"/>
      <c r="Y173" s="63"/>
      <c r="Z173" s="63"/>
    </row>
    <row r="174" ht="15.75" customHeight="1">
      <c r="A174" s="69"/>
      <c r="B174" s="69"/>
      <c r="C174" s="69"/>
      <c r="D174" s="69"/>
      <c r="E174" s="63"/>
      <c r="F174" s="63"/>
      <c r="G174" s="63"/>
      <c r="H174" s="63"/>
      <c r="I174" s="63"/>
      <c r="J174" s="63"/>
      <c r="K174" s="63"/>
      <c r="L174" s="63"/>
      <c r="M174" s="63"/>
      <c r="N174" s="63"/>
      <c r="O174" s="63"/>
      <c r="P174" s="63"/>
      <c r="Q174" s="63"/>
      <c r="R174" s="63"/>
      <c r="S174" s="63"/>
      <c r="T174" s="63"/>
      <c r="U174" s="63"/>
      <c r="V174" s="63"/>
      <c r="W174" s="63"/>
      <c r="X174" s="63"/>
      <c r="Y174" s="63"/>
      <c r="Z174" s="63"/>
    </row>
    <row r="175" ht="15.75" customHeight="1">
      <c r="A175" s="69"/>
      <c r="B175" s="69"/>
      <c r="C175" s="69"/>
      <c r="D175" s="69"/>
      <c r="E175" s="63"/>
      <c r="F175" s="63"/>
      <c r="G175" s="63"/>
      <c r="H175" s="63"/>
      <c r="I175" s="63"/>
      <c r="J175" s="63"/>
      <c r="K175" s="63"/>
      <c r="L175" s="63"/>
      <c r="M175" s="63"/>
      <c r="N175" s="63"/>
      <c r="O175" s="63"/>
      <c r="P175" s="63"/>
      <c r="Q175" s="63"/>
      <c r="R175" s="63"/>
      <c r="S175" s="63"/>
      <c r="T175" s="63"/>
      <c r="U175" s="63"/>
      <c r="V175" s="63"/>
      <c r="W175" s="63"/>
      <c r="X175" s="63"/>
      <c r="Y175" s="63"/>
      <c r="Z175" s="63"/>
    </row>
    <row r="176" ht="15.75" customHeight="1">
      <c r="A176" s="69"/>
      <c r="B176" s="69"/>
      <c r="C176" s="69"/>
      <c r="D176" s="69"/>
      <c r="E176" s="63"/>
      <c r="F176" s="63"/>
      <c r="G176" s="63"/>
      <c r="H176" s="63"/>
      <c r="I176" s="63"/>
      <c r="J176" s="63"/>
      <c r="K176" s="63"/>
      <c r="L176" s="63"/>
      <c r="M176" s="63"/>
      <c r="N176" s="63"/>
      <c r="O176" s="63"/>
      <c r="P176" s="63"/>
      <c r="Q176" s="63"/>
      <c r="R176" s="63"/>
      <c r="S176" s="63"/>
      <c r="T176" s="63"/>
      <c r="U176" s="63"/>
      <c r="V176" s="63"/>
      <c r="W176" s="63"/>
      <c r="X176" s="63"/>
      <c r="Y176" s="63"/>
      <c r="Z176" s="63"/>
    </row>
    <row r="177" ht="15.75" customHeight="1">
      <c r="A177" s="69"/>
      <c r="B177" s="69"/>
      <c r="C177" s="69"/>
      <c r="D177" s="69"/>
      <c r="E177" s="63"/>
      <c r="F177" s="63"/>
      <c r="G177" s="63"/>
      <c r="H177" s="63"/>
      <c r="I177" s="63"/>
      <c r="J177" s="63"/>
      <c r="K177" s="63"/>
      <c r="L177" s="63"/>
      <c r="M177" s="63"/>
      <c r="N177" s="63"/>
      <c r="O177" s="63"/>
      <c r="P177" s="63"/>
      <c r="Q177" s="63"/>
      <c r="R177" s="63"/>
      <c r="S177" s="63"/>
      <c r="T177" s="63"/>
      <c r="U177" s="63"/>
      <c r="V177" s="63"/>
      <c r="W177" s="63"/>
      <c r="X177" s="63"/>
      <c r="Y177" s="63"/>
      <c r="Z177" s="63"/>
    </row>
    <row r="178" ht="15.75" customHeight="1">
      <c r="A178" s="69"/>
      <c r="B178" s="69"/>
      <c r="C178" s="69"/>
      <c r="D178" s="69"/>
      <c r="E178" s="63"/>
      <c r="F178" s="63"/>
      <c r="G178" s="63"/>
      <c r="H178" s="63"/>
      <c r="I178" s="63"/>
      <c r="J178" s="63"/>
      <c r="K178" s="63"/>
      <c r="L178" s="63"/>
      <c r="M178" s="63"/>
      <c r="N178" s="63"/>
      <c r="O178" s="63"/>
      <c r="P178" s="63"/>
      <c r="Q178" s="63"/>
      <c r="R178" s="63"/>
      <c r="S178" s="63"/>
      <c r="T178" s="63"/>
      <c r="U178" s="63"/>
      <c r="V178" s="63"/>
      <c r="W178" s="63"/>
      <c r="X178" s="63"/>
      <c r="Y178" s="63"/>
      <c r="Z178" s="63"/>
    </row>
    <row r="179" ht="15.75" customHeight="1">
      <c r="A179" s="69"/>
      <c r="B179" s="69"/>
      <c r="C179" s="69"/>
      <c r="D179" s="69"/>
      <c r="E179" s="63"/>
      <c r="F179" s="63"/>
      <c r="G179" s="63"/>
      <c r="H179" s="63"/>
      <c r="I179" s="63"/>
      <c r="J179" s="63"/>
      <c r="K179" s="63"/>
      <c r="L179" s="63"/>
      <c r="M179" s="63"/>
      <c r="N179" s="63"/>
      <c r="O179" s="63"/>
      <c r="P179" s="63"/>
      <c r="Q179" s="63"/>
      <c r="R179" s="63"/>
      <c r="S179" s="63"/>
      <c r="T179" s="63"/>
      <c r="U179" s="63"/>
      <c r="V179" s="63"/>
      <c r="W179" s="63"/>
      <c r="X179" s="63"/>
      <c r="Y179" s="63"/>
      <c r="Z179" s="63"/>
    </row>
    <row r="180" ht="15.75" customHeight="1">
      <c r="A180" s="69"/>
      <c r="B180" s="69"/>
      <c r="C180" s="69"/>
      <c r="D180" s="69"/>
      <c r="E180" s="63"/>
      <c r="F180" s="63"/>
      <c r="G180" s="63"/>
      <c r="H180" s="63"/>
      <c r="I180" s="63"/>
      <c r="J180" s="63"/>
      <c r="K180" s="63"/>
      <c r="L180" s="63"/>
      <c r="M180" s="63"/>
      <c r="N180" s="63"/>
      <c r="O180" s="63"/>
      <c r="P180" s="63"/>
      <c r="Q180" s="63"/>
      <c r="R180" s="63"/>
      <c r="S180" s="63"/>
      <c r="T180" s="63"/>
      <c r="U180" s="63"/>
      <c r="V180" s="63"/>
      <c r="W180" s="63"/>
      <c r="X180" s="63"/>
      <c r="Y180" s="63"/>
      <c r="Z180" s="63"/>
    </row>
    <row r="181" ht="15.75" customHeight="1">
      <c r="A181" s="69"/>
      <c r="B181" s="69"/>
      <c r="C181" s="69"/>
      <c r="D181" s="69"/>
      <c r="E181" s="63"/>
      <c r="F181" s="63"/>
      <c r="G181" s="63"/>
      <c r="H181" s="63"/>
      <c r="I181" s="63"/>
      <c r="J181" s="63"/>
      <c r="K181" s="63"/>
      <c r="L181" s="63"/>
      <c r="M181" s="63"/>
      <c r="N181" s="63"/>
      <c r="O181" s="63"/>
      <c r="P181" s="63"/>
      <c r="Q181" s="63"/>
      <c r="R181" s="63"/>
      <c r="S181" s="63"/>
      <c r="T181" s="63"/>
      <c r="U181" s="63"/>
      <c r="V181" s="63"/>
      <c r="W181" s="63"/>
      <c r="X181" s="63"/>
      <c r="Y181" s="63"/>
      <c r="Z181" s="63"/>
    </row>
    <row r="182" ht="15.75" customHeight="1">
      <c r="A182" s="69"/>
      <c r="B182" s="69"/>
      <c r="C182" s="69"/>
      <c r="D182" s="69"/>
      <c r="E182" s="63"/>
      <c r="F182" s="63"/>
      <c r="G182" s="63"/>
      <c r="H182" s="63"/>
      <c r="I182" s="63"/>
      <c r="J182" s="63"/>
      <c r="K182" s="63"/>
      <c r="L182" s="63"/>
      <c r="M182" s="63"/>
      <c r="N182" s="63"/>
      <c r="O182" s="63"/>
      <c r="P182" s="63"/>
      <c r="Q182" s="63"/>
      <c r="R182" s="63"/>
      <c r="S182" s="63"/>
      <c r="T182" s="63"/>
      <c r="U182" s="63"/>
      <c r="V182" s="63"/>
      <c r="W182" s="63"/>
      <c r="X182" s="63"/>
      <c r="Y182" s="63"/>
      <c r="Z182" s="63"/>
    </row>
    <row r="183" ht="15.75" customHeight="1">
      <c r="A183" s="69"/>
      <c r="B183" s="69"/>
      <c r="C183" s="69"/>
      <c r="D183" s="69"/>
      <c r="E183" s="63"/>
      <c r="F183" s="63"/>
      <c r="G183" s="63"/>
      <c r="H183" s="63"/>
      <c r="I183" s="63"/>
      <c r="J183" s="63"/>
      <c r="K183" s="63"/>
      <c r="L183" s="63"/>
      <c r="M183" s="63"/>
      <c r="N183" s="63"/>
      <c r="O183" s="63"/>
      <c r="P183" s="63"/>
      <c r="Q183" s="63"/>
      <c r="R183" s="63"/>
      <c r="S183" s="63"/>
      <c r="T183" s="63"/>
      <c r="U183" s="63"/>
      <c r="V183" s="63"/>
      <c r="W183" s="63"/>
      <c r="X183" s="63"/>
      <c r="Y183" s="63"/>
      <c r="Z183" s="63"/>
    </row>
    <row r="184" ht="15.75" customHeight="1">
      <c r="A184" s="69"/>
      <c r="B184" s="69"/>
      <c r="C184" s="69"/>
      <c r="D184" s="69"/>
      <c r="E184" s="63"/>
      <c r="F184" s="63"/>
      <c r="G184" s="63"/>
      <c r="H184" s="63"/>
      <c r="I184" s="63"/>
      <c r="J184" s="63"/>
      <c r="K184" s="63"/>
      <c r="L184" s="63"/>
      <c r="M184" s="63"/>
      <c r="N184" s="63"/>
      <c r="O184" s="63"/>
      <c r="P184" s="63"/>
      <c r="Q184" s="63"/>
      <c r="R184" s="63"/>
      <c r="S184" s="63"/>
      <c r="T184" s="63"/>
      <c r="U184" s="63"/>
      <c r="V184" s="63"/>
      <c r="W184" s="63"/>
      <c r="X184" s="63"/>
      <c r="Y184" s="63"/>
      <c r="Z184" s="63"/>
    </row>
    <row r="185" ht="15.75" customHeight="1">
      <c r="A185" s="69"/>
      <c r="B185" s="69"/>
      <c r="C185" s="69"/>
      <c r="D185" s="69"/>
      <c r="E185" s="63"/>
      <c r="F185" s="63"/>
      <c r="G185" s="63"/>
      <c r="H185" s="63"/>
      <c r="I185" s="63"/>
      <c r="J185" s="63"/>
      <c r="K185" s="63"/>
      <c r="L185" s="63"/>
      <c r="M185" s="63"/>
      <c r="N185" s="63"/>
      <c r="O185" s="63"/>
      <c r="P185" s="63"/>
      <c r="Q185" s="63"/>
      <c r="R185" s="63"/>
      <c r="S185" s="63"/>
      <c r="T185" s="63"/>
      <c r="U185" s="63"/>
      <c r="V185" s="63"/>
      <c r="W185" s="63"/>
      <c r="X185" s="63"/>
      <c r="Y185" s="63"/>
      <c r="Z185" s="63"/>
    </row>
    <row r="186" ht="15.75" customHeight="1">
      <c r="A186" s="69"/>
      <c r="B186" s="69"/>
      <c r="C186" s="69"/>
      <c r="D186" s="69"/>
      <c r="E186" s="63"/>
      <c r="F186" s="63"/>
      <c r="G186" s="63"/>
      <c r="H186" s="63"/>
      <c r="I186" s="63"/>
      <c r="J186" s="63"/>
      <c r="K186" s="63"/>
      <c r="L186" s="63"/>
      <c r="M186" s="63"/>
      <c r="N186" s="63"/>
      <c r="O186" s="63"/>
      <c r="P186" s="63"/>
      <c r="Q186" s="63"/>
      <c r="R186" s="63"/>
      <c r="S186" s="63"/>
      <c r="T186" s="63"/>
      <c r="U186" s="63"/>
      <c r="V186" s="63"/>
      <c r="W186" s="63"/>
      <c r="X186" s="63"/>
      <c r="Y186" s="63"/>
      <c r="Z186" s="63"/>
    </row>
    <row r="187" ht="15.75" customHeight="1">
      <c r="A187" s="69"/>
      <c r="B187" s="69"/>
      <c r="C187" s="69"/>
      <c r="D187" s="69"/>
      <c r="E187" s="63"/>
      <c r="F187" s="63"/>
      <c r="G187" s="63"/>
      <c r="H187" s="63"/>
      <c r="I187" s="63"/>
      <c r="J187" s="63"/>
      <c r="K187" s="63"/>
      <c r="L187" s="63"/>
      <c r="M187" s="63"/>
      <c r="N187" s="63"/>
      <c r="O187" s="63"/>
      <c r="P187" s="63"/>
      <c r="Q187" s="63"/>
      <c r="R187" s="63"/>
      <c r="S187" s="63"/>
      <c r="T187" s="63"/>
      <c r="U187" s="63"/>
      <c r="V187" s="63"/>
      <c r="W187" s="63"/>
      <c r="X187" s="63"/>
      <c r="Y187" s="63"/>
      <c r="Z187" s="63"/>
    </row>
    <row r="188" ht="15.75" customHeight="1">
      <c r="A188" s="69"/>
      <c r="B188" s="69"/>
      <c r="C188" s="69"/>
      <c r="D188" s="69"/>
      <c r="E188" s="63"/>
      <c r="F188" s="63"/>
      <c r="G188" s="63"/>
      <c r="H188" s="63"/>
      <c r="I188" s="63"/>
      <c r="J188" s="63"/>
      <c r="K188" s="63"/>
      <c r="L188" s="63"/>
      <c r="M188" s="63"/>
      <c r="N188" s="63"/>
      <c r="O188" s="63"/>
      <c r="P188" s="63"/>
      <c r="Q188" s="63"/>
      <c r="R188" s="63"/>
      <c r="S188" s="63"/>
      <c r="T188" s="63"/>
      <c r="U188" s="63"/>
      <c r="V188" s="63"/>
      <c r="W188" s="63"/>
      <c r="X188" s="63"/>
      <c r="Y188" s="63"/>
      <c r="Z188" s="63"/>
    </row>
    <row r="189" ht="15.75" customHeight="1">
      <c r="A189" s="69"/>
      <c r="B189" s="69"/>
      <c r="C189" s="69"/>
      <c r="D189" s="69"/>
      <c r="E189" s="63"/>
      <c r="F189" s="63"/>
      <c r="G189" s="63"/>
      <c r="H189" s="63"/>
      <c r="I189" s="63"/>
      <c r="J189" s="63"/>
      <c r="K189" s="63"/>
      <c r="L189" s="63"/>
      <c r="M189" s="63"/>
      <c r="N189" s="63"/>
      <c r="O189" s="63"/>
      <c r="P189" s="63"/>
      <c r="Q189" s="63"/>
      <c r="R189" s="63"/>
      <c r="S189" s="63"/>
      <c r="T189" s="63"/>
      <c r="U189" s="63"/>
      <c r="V189" s="63"/>
      <c r="W189" s="63"/>
      <c r="X189" s="63"/>
      <c r="Y189" s="63"/>
      <c r="Z189" s="63"/>
    </row>
    <row r="190" ht="15.75" customHeight="1">
      <c r="A190" s="69"/>
      <c r="B190" s="69"/>
      <c r="C190" s="69"/>
      <c r="D190" s="69"/>
      <c r="E190" s="63"/>
      <c r="F190" s="63"/>
      <c r="G190" s="63"/>
      <c r="H190" s="63"/>
      <c r="I190" s="63"/>
      <c r="J190" s="63"/>
      <c r="K190" s="63"/>
      <c r="L190" s="63"/>
      <c r="M190" s="63"/>
      <c r="N190" s="63"/>
      <c r="O190" s="63"/>
      <c r="P190" s="63"/>
      <c r="Q190" s="63"/>
      <c r="R190" s="63"/>
      <c r="S190" s="63"/>
      <c r="T190" s="63"/>
      <c r="U190" s="63"/>
      <c r="V190" s="63"/>
      <c r="W190" s="63"/>
      <c r="X190" s="63"/>
      <c r="Y190" s="63"/>
      <c r="Z190" s="63"/>
    </row>
    <row r="191" ht="15.75" customHeight="1">
      <c r="A191" s="69"/>
      <c r="B191" s="69"/>
      <c r="C191" s="69"/>
      <c r="D191" s="69"/>
      <c r="E191" s="63"/>
      <c r="F191" s="63"/>
      <c r="G191" s="63"/>
      <c r="H191" s="63"/>
      <c r="I191" s="63"/>
      <c r="J191" s="63"/>
      <c r="K191" s="63"/>
      <c r="L191" s="63"/>
      <c r="M191" s="63"/>
      <c r="N191" s="63"/>
      <c r="O191" s="63"/>
      <c r="P191" s="63"/>
      <c r="Q191" s="63"/>
      <c r="R191" s="63"/>
      <c r="S191" s="63"/>
      <c r="T191" s="63"/>
      <c r="U191" s="63"/>
      <c r="V191" s="63"/>
      <c r="W191" s="63"/>
      <c r="X191" s="63"/>
      <c r="Y191" s="63"/>
      <c r="Z191" s="63"/>
    </row>
    <row r="192" ht="15.75" customHeight="1">
      <c r="A192" s="69"/>
      <c r="B192" s="69"/>
      <c r="C192" s="69"/>
      <c r="D192" s="69"/>
      <c r="E192" s="63"/>
      <c r="F192" s="63"/>
      <c r="G192" s="63"/>
      <c r="H192" s="63"/>
      <c r="I192" s="63"/>
      <c r="J192" s="63"/>
      <c r="K192" s="63"/>
      <c r="L192" s="63"/>
      <c r="M192" s="63"/>
      <c r="N192" s="63"/>
      <c r="O192" s="63"/>
      <c r="P192" s="63"/>
      <c r="Q192" s="63"/>
      <c r="R192" s="63"/>
      <c r="S192" s="63"/>
      <c r="T192" s="63"/>
      <c r="U192" s="63"/>
      <c r="V192" s="63"/>
      <c r="W192" s="63"/>
      <c r="X192" s="63"/>
      <c r="Y192" s="63"/>
      <c r="Z192" s="63"/>
    </row>
    <row r="193" ht="15.75" customHeight="1">
      <c r="A193" s="69"/>
      <c r="B193" s="69"/>
      <c r="C193" s="69"/>
      <c r="D193" s="69"/>
      <c r="E193" s="63"/>
      <c r="F193" s="63"/>
      <c r="G193" s="63"/>
      <c r="H193" s="63"/>
      <c r="I193" s="63"/>
      <c r="J193" s="63"/>
      <c r="K193" s="63"/>
      <c r="L193" s="63"/>
      <c r="M193" s="63"/>
      <c r="N193" s="63"/>
      <c r="O193" s="63"/>
      <c r="P193" s="63"/>
      <c r="Q193" s="63"/>
      <c r="R193" s="63"/>
      <c r="S193" s="63"/>
      <c r="T193" s="63"/>
      <c r="U193" s="63"/>
      <c r="V193" s="63"/>
      <c r="W193" s="63"/>
      <c r="X193" s="63"/>
      <c r="Y193" s="63"/>
      <c r="Z193" s="63"/>
    </row>
    <row r="194" ht="15.75" customHeight="1">
      <c r="A194" s="69"/>
      <c r="B194" s="69"/>
      <c r="C194" s="69"/>
      <c r="D194" s="69"/>
      <c r="E194" s="63"/>
      <c r="F194" s="63"/>
      <c r="G194" s="63"/>
      <c r="H194" s="63"/>
      <c r="I194" s="63"/>
      <c r="J194" s="63"/>
      <c r="K194" s="63"/>
      <c r="L194" s="63"/>
      <c r="M194" s="63"/>
      <c r="N194" s="63"/>
      <c r="O194" s="63"/>
      <c r="P194" s="63"/>
      <c r="Q194" s="63"/>
      <c r="R194" s="63"/>
      <c r="S194" s="63"/>
      <c r="T194" s="63"/>
      <c r="U194" s="63"/>
      <c r="V194" s="63"/>
      <c r="W194" s="63"/>
      <c r="X194" s="63"/>
      <c r="Y194" s="63"/>
      <c r="Z194" s="63"/>
    </row>
    <row r="195" ht="15.75" customHeight="1">
      <c r="A195" s="69"/>
      <c r="B195" s="69"/>
      <c r="C195" s="69"/>
      <c r="D195" s="69"/>
      <c r="E195" s="63"/>
      <c r="F195" s="63"/>
      <c r="G195" s="63"/>
      <c r="H195" s="63"/>
      <c r="I195" s="63"/>
      <c r="J195" s="63"/>
      <c r="K195" s="63"/>
      <c r="L195" s="63"/>
      <c r="M195" s="63"/>
      <c r="N195" s="63"/>
      <c r="O195" s="63"/>
      <c r="P195" s="63"/>
      <c r="Q195" s="63"/>
      <c r="R195" s="63"/>
      <c r="S195" s="63"/>
      <c r="T195" s="63"/>
      <c r="U195" s="63"/>
      <c r="V195" s="63"/>
      <c r="W195" s="63"/>
      <c r="X195" s="63"/>
      <c r="Y195" s="63"/>
      <c r="Z195" s="63"/>
    </row>
    <row r="196" ht="15.75" customHeight="1">
      <c r="A196" s="69"/>
      <c r="B196" s="69"/>
      <c r="C196" s="69"/>
      <c r="D196" s="69"/>
      <c r="E196" s="63"/>
      <c r="F196" s="63"/>
      <c r="G196" s="63"/>
      <c r="H196" s="63"/>
      <c r="I196" s="63"/>
      <c r="J196" s="63"/>
      <c r="K196" s="63"/>
      <c r="L196" s="63"/>
      <c r="M196" s="63"/>
      <c r="N196" s="63"/>
      <c r="O196" s="63"/>
      <c r="P196" s="63"/>
      <c r="Q196" s="63"/>
      <c r="R196" s="63"/>
      <c r="S196" s="63"/>
      <c r="T196" s="63"/>
      <c r="U196" s="63"/>
      <c r="V196" s="63"/>
      <c r="W196" s="63"/>
      <c r="X196" s="63"/>
      <c r="Y196" s="63"/>
      <c r="Z196" s="63"/>
    </row>
    <row r="197" ht="15.75" customHeight="1">
      <c r="A197" s="69"/>
      <c r="B197" s="69"/>
      <c r="C197" s="69"/>
      <c r="D197" s="69"/>
      <c r="E197" s="63"/>
      <c r="F197" s="63"/>
      <c r="G197" s="63"/>
      <c r="H197" s="63"/>
      <c r="I197" s="63"/>
      <c r="J197" s="63"/>
      <c r="K197" s="63"/>
      <c r="L197" s="63"/>
      <c r="M197" s="63"/>
      <c r="N197" s="63"/>
      <c r="O197" s="63"/>
      <c r="P197" s="63"/>
      <c r="Q197" s="63"/>
      <c r="R197" s="63"/>
      <c r="S197" s="63"/>
      <c r="T197" s="63"/>
      <c r="U197" s="63"/>
      <c r="V197" s="63"/>
      <c r="W197" s="63"/>
      <c r="X197" s="63"/>
      <c r="Y197" s="63"/>
      <c r="Z197" s="63"/>
    </row>
    <row r="198" ht="15.75" customHeight="1">
      <c r="A198" s="69"/>
      <c r="B198" s="69"/>
      <c r="C198" s="69"/>
      <c r="D198" s="69"/>
      <c r="E198" s="63"/>
      <c r="F198" s="63"/>
      <c r="G198" s="63"/>
      <c r="H198" s="63"/>
      <c r="I198" s="63"/>
      <c r="J198" s="63"/>
      <c r="K198" s="63"/>
      <c r="L198" s="63"/>
      <c r="M198" s="63"/>
      <c r="N198" s="63"/>
      <c r="O198" s="63"/>
      <c r="P198" s="63"/>
      <c r="Q198" s="63"/>
      <c r="R198" s="63"/>
      <c r="S198" s="63"/>
      <c r="T198" s="63"/>
      <c r="U198" s="63"/>
      <c r="V198" s="63"/>
      <c r="W198" s="63"/>
      <c r="X198" s="63"/>
      <c r="Y198" s="63"/>
      <c r="Z198" s="63"/>
    </row>
    <row r="199" ht="15.75" customHeight="1">
      <c r="A199" s="69"/>
      <c r="B199" s="69"/>
      <c r="C199" s="69"/>
      <c r="D199" s="69"/>
      <c r="E199" s="63"/>
      <c r="F199" s="63"/>
      <c r="G199" s="63"/>
      <c r="H199" s="63"/>
      <c r="I199" s="63"/>
      <c r="J199" s="63"/>
      <c r="K199" s="63"/>
      <c r="L199" s="63"/>
      <c r="M199" s="63"/>
      <c r="N199" s="63"/>
      <c r="O199" s="63"/>
      <c r="P199" s="63"/>
      <c r="Q199" s="63"/>
      <c r="R199" s="63"/>
      <c r="S199" s="63"/>
      <c r="T199" s="63"/>
      <c r="U199" s="63"/>
      <c r="V199" s="63"/>
      <c r="W199" s="63"/>
      <c r="X199" s="63"/>
      <c r="Y199" s="63"/>
      <c r="Z199" s="63"/>
    </row>
    <row r="200" ht="15.75" customHeight="1">
      <c r="A200" s="69"/>
      <c r="B200" s="69"/>
      <c r="C200" s="69"/>
      <c r="D200" s="69"/>
      <c r="E200" s="63"/>
      <c r="F200" s="63"/>
      <c r="G200" s="63"/>
      <c r="H200" s="63"/>
      <c r="I200" s="63"/>
      <c r="J200" s="63"/>
      <c r="K200" s="63"/>
      <c r="L200" s="63"/>
      <c r="M200" s="63"/>
      <c r="N200" s="63"/>
      <c r="O200" s="63"/>
      <c r="P200" s="63"/>
      <c r="Q200" s="63"/>
      <c r="R200" s="63"/>
      <c r="S200" s="63"/>
      <c r="T200" s="63"/>
      <c r="U200" s="63"/>
      <c r="V200" s="63"/>
      <c r="W200" s="63"/>
      <c r="X200" s="63"/>
      <c r="Y200" s="63"/>
      <c r="Z200" s="63"/>
    </row>
    <row r="201" ht="15.75" customHeight="1">
      <c r="A201" s="69"/>
      <c r="B201" s="69"/>
      <c r="C201" s="69"/>
      <c r="D201" s="69"/>
      <c r="E201" s="63"/>
      <c r="F201" s="63"/>
      <c r="G201" s="63"/>
      <c r="H201" s="63"/>
      <c r="I201" s="63"/>
      <c r="J201" s="63"/>
      <c r="K201" s="63"/>
      <c r="L201" s="63"/>
      <c r="M201" s="63"/>
      <c r="N201" s="63"/>
      <c r="O201" s="63"/>
      <c r="P201" s="63"/>
      <c r="Q201" s="63"/>
      <c r="R201" s="63"/>
      <c r="S201" s="63"/>
      <c r="T201" s="63"/>
      <c r="U201" s="63"/>
      <c r="V201" s="63"/>
      <c r="W201" s="63"/>
      <c r="X201" s="63"/>
      <c r="Y201" s="63"/>
      <c r="Z201" s="63"/>
    </row>
    <row r="202" ht="15.75" customHeight="1">
      <c r="A202" s="69"/>
      <c r="B202" s="69"/>
      <c r="C202" s="69"/>
      <c r="D202" s="69"/>
      <c r="E202" s="63"/>
      <c r="F202" s="63"/>
      <c r="G202" s="63"/>
      <c r="H202" s="63"/>
      <c r="I202" s="63"/>
      <c r="J202" s="63"/>
      <c r="K202" s="63"/>
      <c r="L202" s="63"/>
      <c r="M202" s="63"/>
      <c r="N202" s="63"/>
      <c r="O202" s="63"/>
      <c r="P202" s="63"/>
      <c r="Q202" s="63"/>
      <c r="R202" s="63"/>
      <c r="S202" s="63"/>
      <c r="T202" s="63"/>
      <c r="U202" s="63"/>
      <c r="V202" s="63"/>
      <c r="W202" s="63"/>
      <c r="X202" s="63"/>
      <c r="Y202" s="63"/>
      <c r="Z202" s="63"/>
    </row>
    <row r="203" ht="15.75" customHeight="1">
      <c r="A203" s="69"/>
      <c r="B203" s="69"/>
      <c r="C203" s="69"/>
      <c r="D203" s="69"/>
      <c r="E203" s="63"/>
      <c r="F203" s="63"/>
      <c r="G203" s="63"/>
      <c r="H203" s="63"/>
      <c r="I203" s="63"/>
      <c r="J203" s="63"/>
      <c r="K203" s="63"/>
      <c r="L203" s="63"/>
      <c r="M203" s="63"/>
      <c r="N203" s="63"/>
      <c r="O203" s="63"/>
      <c r="P203" s="63"/>
      <c r="Q203" s="63"/>
      <c r="R203" s="63"/>
      <c r="S203" s="63"/>
      <c r="T203" s="63"/>
      <c r="U203" s="63"/>
      <c r="V203" s="63"/>
      <c r="W203" s="63"/>
      <c r="X203" s="63"/>
      <c r="Y203" s="63"/>
      <c r="Z203" s="63"/>
    </row>
    <row r="204" ht="15.75" customHeight="1">
      <c r="A204" s="69"/>
      <c r="B204" s="69"/>
      <c r="C204" s="69"/>
      <c r="D204" s="69"/>
      <c r="E204" s="63"/>
      <c r="F204" s="63"/>
      <c r="G204" s="63"/>
      <c r="H204" s="63"/>
      <c r="I204" s="63"/>
      <c r="J204" s="63"/>
      <c r="K204" s="63"/>
      <c r="L204" s="63"/>
      <c r="M204" s="63"/>
      <c r="N204" s="63"/>
      <c r="O204" s="63"/>
      <c r="P204" s="63"/>
      <c r="Q204" s="63"/>
      <c r="R204" s="63"/>
      <c r="S204" s="63"/>
      <c r="T204" s="63"/>
      <c r="U204" s="63"/>
      <c r="V204" s="63"/>
      <c r="W204" s="63"/>
      <c r="X204" s="63"/>
      <c r="Y204" s="63"/>
      <c r="Z204" s="63"/>
    </row>
    <row r="205" ht="15.75" customHeight="1">
      <c r="A205" s="69"/>
      <c r="B205" s="69"/>
      <c r="C205" s="69"/>
      <c r="D205" s="69"/>
      <c r="E205" s="63"/>
      <c r="F205" s="63"/>
      <c r="G205" s="63"/>
      <c r="H205" s="63"/>
      <c r="I205" s="63"/>
      <c r="J205" s="63"/>
      <c r="K205" s="63"/>
      <c r="L205" s="63"/>
      <c r="M205" s="63"/>
      <c r="N205" s="63"/>
      <c r="O205" s="63"/>
      <c r="P205" s="63"/>
      <c r="Q205" s="63"/>
      <c r="R205" s="63"/>
      <c r="S205" s="63"/>
      <c r="T205" s="63"/>
      <c r="U205" s="63"/>
      <c r="V205" s="63"/>
      <c r="W205" s="63"/>
      <c r="X205" s="63"/>
      <c r="Y205" s="63"/>
      <c r="Z205" s="63"/>
    </row>
    <row r="206" ht="15.75" customHeight="1">
      <c r="A206" s="69"/>
      <c r="B206" s="69"/>
      <c r="C206" s="69"/>
      <c r="D206" s="69"/>
      <c r="E206" s="63"/>
      <c r="F206" s="63"/>
      <c r="G206" s="63"/>
      <c r="H206" s="63"/>
      <c r="I206" s="63"/>
      <c r="J206" s="63"/>
      <c r="K206" s="63"/>
      <c r="L206" s="63"/>
      <c r="M206" s="63"/>
      <c r="N206" s="63"/>
      <c r="O206" s="63"/>
      <c r="P206" s="63"/>
      <c r="Q206" s="63"/>
      <c r="R206" s="63"/>
      <c r="S206" s="63"/>
      <c r="T206" s="63"/>
      <c r="U206" s="63"/>
      <c r="V206" s="63"/>
      <c r="W206" s="63"/>
      <c r="X206" s="63"/>
      <c r="Y206" s="63"/>
      <c r="Z206" s="63"/>
    </row>
    <row r="207" ht="15.75" customHeight="1">
      <c r="A207" s="69"/>
      <c r="B207" s="69"/>
      <c r="C207" s="69"/>
      <c r="D207" s="69"/>
      <c r="E207" s="63"/>
      <c r="F207" s="63"/>
      <c r="G207" s="63"/>
      <c r="H207" s="63"/>
      <c r="I207" s="63"/>
      <c r="J207" s="63"/>
      <c r="K207" s="63"/>
      <c r="L207" s="63"/>
      <c r="M207" s="63"/>
      <c r="N207" s="63"/>
      <c r="O207" s="63"/>
      <c r="P207" s="63"/>
      <c r="Q207" s="63"/>
      <c r="R207" s="63"/>
      <c r="S207" s="63"/>
      <c r="T207" s="63"/>
      <c r="U207" s="63"/>
      <c r="V207" s="63"/>
      <c r="W207" s="63"/>
      <c r="X207" s="63"/>
      <c r="Y207" s="63"/>
      <c r="Z207" s="63"/>
    </row>
    <row r="208" ht="15.75" customHeight="1">
      <c r="A208" s="69"/>
      <c r="B208" s="69"/>
      <c r="C208" s="69"/>
      <c r="D208" s="69"/>
      <c r="E208" s="63"/>
      <c r="F208" s="63"/>
      <c r="G208" s="63"/>
      <c r="H208" s="63"/>
      <c r="I208" s="63"/>
      <c r="J208" s="63"/>
      <c r="K208" s="63"/>
      <c r="L208" s="63"/>
      <c r="M208" s="63"/>
      <c r="N208" s="63"/>
      <c r="O208" s="63"/>
      <c r="P208" s="63"/>
      <c r="Q208" s="63"/>
      <c r="R208" s="63"/>
      <c r="S208" s="63"/>
      <c r="T208" s="63"/>
      <c r="U208" s="63"/>
      <c r="V208" s="63"/>
      <c r="W208" s="63"/>
      <c r="X208" s="63"/>
      <c r="Y208" s="63"/>
      <c r="Z208" s="63"/>
    </row>
    <row r="209" ht="15.75" customHeight="1">
      <c r="A209" s="69"/>
      <c r="B209" s="69"/>
      <c r="C209" s="69"/>
      <c r="D209" s="69"/>
      <c r="E209" s="63"/>
      <c r="F209" s="63"/>
      <c r="G209" s="63"/>
      <c r="H209" s="63"/>
      <c r="I209" s="63"/>
      <c r="J209" s="63"/>
      <c r="K209" s="63"/>
      <c r="L209" s="63"/>
      <c r="M209" s="63"/>
      <c r="N209" s="63"/>
      <c r="O209" s="63"/>
      <c r="P209" s="63"/>
      <c r="Q209" s="63"/>
      <c r="R209" s="63"/>
      <c r="S209" s="63"/>
      <c r="T209" s="63"/>
      <c r="U209" s="63"/>
      <c r="V209" s="63"/>
      <c r="W209" s="63"/>
      <c r="X209" s="63"/>
      <c r="Y209" s="63"/>
      <c r="Z209" s="63"/>
    </row>
    <row r="210" ht="15.75" customHeight="1">
      <c r="A210" s="69"/>
      <c r="B210" s="69"/>
      <c r="C210" s="69"/>
      <c r="D210" s="69"/>
      <c r="E210" s="63"/>
      <c r="F210" s="63"/>
      <c r="G210" s="63"/>
      <c r="H210" s="63"/>
      <c r="I210" s="63"/>
      <c r="J210" s="63"/>
      <c r="K210" s="63"/>
      <c r="L210" s="63"/>
      <c r="M210" s="63"/>
      <c r="N210" s="63"/>
      <c r="O210" s="63"/>
      <c r="P210" s="63"/>
      <c r="Q210" s="63"/>
      <c r="R210" s="63"/>
      <c r="S210" s="63"/>
      <c r="T210" s="63"/>
      <c r="U210" s="63"/>
      <c r="V210" s="63"/>
      <c r="W210" s="63"/>
      <c r="X210" s="63"/>
      <c r="Y210" s="63"/>
      <c r="Z210" s="63"/>
    </row>
    <row r="211" ht="15.75" customHeight="1">
      <c r="A211" s="69"/>
      <c r="B211" s="69"/>
      <c r="C211" s="69"/>
      <c r="D211" s="69"/>
      <c r="E211" s="63"/>
      <c r="F211" s="63"/>
      <c r="G211" s="63"/>
      <c r="H211" s="63"/>
      <c r="I211" s="63"/>
      <c r="J211" s="63"/>
      <c r="K211" s="63"/>
      <c r="L211" s="63"/>
      <c r="M211" s="63"/>
      <c r="N211" s="63"/>
      <c r="O211" s="63"/>
      <c r="P211" s="63"/>
      <c r="Q211" s="63"/>
      <c r="R211" s="63"/>
      <c r="S211" s="63"/>
      <c r="T211" s="63"/>
      <c r="U211" s="63"/>
      <c r="V211" s="63"/>
      <c r="W211" s="63"/>
      <c r="X211" s="63"/>
      <c r="Y211" s="63"/>
      <c r="Z211" s="63"/>
    </row>
    <row r="212" ht="15.75" customHeight="1">
      <c r="A212" s="69"/>
      <c r="B212" s="69"/>
      <c r="C212" s="69"/>
      <c r="D212" s="69"/>
      <c r="E212" s="63"/>
      <c r="F212" s="63"/>
      <c r="G212" s="63"/>
      <c r="H212" s="63"/>
      <c r="I212" s="63"/>
      <c r="J212" s="63"/>
      <c r="K212" s="63"/>
      <c r="L212" s="63"/>
      <c r="M212" s="63"/>
      <c r="N212" s="63"/>
      <c r="O212" s="63"/>
      <c r="P212" s="63"/>
      <c r="Q212" s="63"/>
      <c r="R212" s="63"/>
      <c r="S212" s="63"/>
      <c r="T212" s="63"/>
      <c r="U212" s="63"/>
      <c r="V212" s="63"/>
      <c r="W212" s="63"/>
      <c r="X212" s="63"/>
      <c r="Y212" s="63"/>
      <c r="Z212" s="63"/>
    </row>
    <row r="213" ht="15.75" customHeight="1">
      <c r="A213" s="69"/>
      <c r="B213" s="69"/>
      <c r="C213" s="69"/>
      <c r="D213" s="69"/>
      <c r="E213" s="63"/>
      <c r="F213" s="63"/>
      <c r="G213" s="63"/>
      <c r="H213" s="63"/>
      <c r="I213" s="63"/>
      <c r="J213" s="63"/>
      <c r="K213" s="63"/>
      <c r="L213" s="63"/>
      <c r="M213" s="63"/>
      <c r="N213" s="63"/>
      <c r="O213" s="63"/>
      <c r="P213" s="63"/>
      <c r="Q213" s="63"/>
      <c r="R213" s="63"/>
      <c r="S213" s="63"/>
      <c r="T213" s="63"/>
      <c r="U213" s="63"/>
      <c r="V213" s="63"/>
      <c r="W213" s="63"/>
      <c r="X213" s="63"/>
      <c r="Y213" s="63"/>
      <c r="Z213" s="63"/>
    </row>
    <row r="214" ht="15.75" customHeight="1">
      <c r="A214" s="69"/>
      <c r="B214" s="69"/>
      <c r="C214" s="69"/>
      <c r="D214" s="69"/>
      <c r="E214" s="63"/>
      <c r="F214" s="63"/>
      <c r="G214" s="63"/>
      <c r="H214" s="63"/>
      <c r="I214" s="63"/>
      <c r="J214" s="63"/>
      <c r="K214" s="63"/>
      <c r="L214" s="63"/>
      <c r="M214" s="63"/>
      <c r="N214" s="63"/>
      <c r="O214" s="63"/>
      <c r="P214" s="63"/>
      <c r="Q214" s="63"/>
      <c r="R214" s="63"/>
      <c r="S214" s="63"/>
      <c r="T214" s="63"/>
      <c r="U214" s="63"/>
      <c r="V214" s="63"/>
      <c r="W214" s="63"/>
      <c r="X214" s="63"/>
      <c r="Y214" s="63"/>
      <c r="Z214" s="63"/>
    </row>
    <row r="215" ht="15.75" customHeight="1">
      <c r="A215" s="69"/>
      <c r="B215" s="69"/>
      <c r="C215" s="69"/>
      <c r="D215" s="69"/>
      <c r="E215" s="63"/>
      <c r="F215" s="63"/>
      <c r="G215" s="63"/>
      <c r="H215" s="63"/>
      <c r="I215" s="63"/>
      <c r="J215" s="63"/>
      <c r="K215" s="63"/>
      <c r="L215" s="63"/>
      <c r="M215" s="63"/>
      <c r="N215" s="63"/>
      <c r="O215" s="63"/>
      <c r="P215" s="63"/>
      <c r="Q215" s="63"/>
      <c r="R215" s="63"/>
      <c r="S215" s="63"/>
      <c r="T215" s="63"/>
      <c r="U215" s="63"/>
      <c r="V215" s="63"/>
      <c r="W215" s="63"/>
      <c r="X215" s="63"/>
      <c r="Y215" s="63"/>
      <c r="Z215" s="63"/>
    </row>
    <row r="216" ht="15.75" customHeight="1">
      <c r="A216" s="69"/>
      <c r="B216" s="69"/>
      <c r="C216" s="69"/>
      <c r="D216" s="69"/>
      <c r="E216" s="63"/>
      <c r="F216" s="63"/>
      <c r="G216" s="63"/>
      <c r="H216" s="63"/>
      <c r="I216" s="63"/>
      <c r="J216" s="63"/>
      <c r="K216" s="63"/>
      <c r="L216" s="63"/>
      <c r="M216" s="63"/>
      <c r="N216" s="63"/>
      <c r="O216" s="63"/>
      <c r="P216" s="63"/>
      <c r="Q216" s="63"/>
      <c r="R216" s="63"/>
      <c r="S216" s="63"/>
      <c r="T216" s="63"/>
      <c r="U216" s="63"/>
      <c r="V216" s="63"/>
      <c r="W216" s="63"/>
      <c r="X216" s="63"/>
      <c r="Y216" s="63"/>
      <c r="Z216" s="63"/>
    </row>
    <row r="217" ht="15.75" customHeight="1">
      <c r="A217" s="69"/>
      <c r="B217" s="69"/>
      <c r="C217" s="69"/>
      <c r="D217" s="69"/>
      <c r="E217" s="63"/>
      <c r="F217" s="63"/>
      <c r="G217" s="63"/>
      <c r="H217" s="63"/>
      <c r="I217" s="63"/>
      <c r="J217" s="63"/>
      <c r="K217" s="63"/>
      <c r="L217" s="63"/>
      <c r="M217" s="63"/>
      <c r="N217" s="63"/>
      <c r="O217" s="63"/>
      <c r="P217" s="63"/>
      <c r="Q217" s="63"/>
      <c r="R217" s="63"/>
      <c r="S217" s="63"/>
      <c r="T217" s="63"/>
      <c r="U217" s="63"/>
      <c r="V217" s="63"/>
      <c r="W217" s="63"/>
      <c r="X217" s="63"/>
      <c r="Y217" s="63"/>
      <c r="Z217" s="63"/>
    </row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hyperlinks>
    <hyperlink r:id="rId1" ref="B3"/>
    <hyperlink r:id="rId2" ref="C3"/>
    <hyperlink r:id="rId3" ref="C5"/>
    <hyperlink r:id="rId4" ref="E8"/>
  </hyperlinks>
  <printOptions/>
  <pageMargins bottom="0.75" footer="0.0" header="0.0" left="0.7" right="0.7" top="0.75"/>
  <pageSetup orientation="landscape"/>
  <drawing r:id="rId5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26" width="12.75"/>
  </cols>
  <sheetData>
    <row r="1" ht="15.75" customHeight="1">
      <c r="A1" s="60" t="s">
        <v>112</v>
      </c>
      <c r="B1" s="61">
        <v>3.666666667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</row>
    <row r="2" ht="15.75" customHeight="1">
      <c r="A2" s="60" t="s">
        <v>113</v>
      </c>
      <c r="B2" s="60" t="s">
        <v>114</v>
      </c>
      <c r="C2" s="60" t="s">
        <v>115</v>
      </c>
      <c r="D2" s="60" t="s">
        <v>113</v>
      </c>
      <c r="E2" s="60"/>
      <c r="F2" s="60"/>
      <c r="G2" s="60"/>
      <c r="H2" s="60"/>
      <c r="I2" s="60"/>
      <c r="J2" s="60"/>
      <c r="K2" s="60"/>
      <c r="L2" s="60"/>
      <c r="M2" s="60"/>
      <c r="N2" s="60"/>
      <c r="O2" s="60"/>
      <c r="P2" s="60"/>
      <c r="Q2" s="60"/>
      <c r="R2" s="60"/>
      <c r="S2" s="60"/>
      <c r="T2" s="60"/>
      <c r="U2" s="60"/>
      <c r="V2" s="60"/>
      <c r="W2" s="60"/>
      <c r="X2" s="60"/>
      <c r="Y2" s="60"/>
      <c r="Z2" s="60"/>
    </row>
    <row r="3" ht="15.75" customHeight="1">
      <c r="A3" s="70">
        <v>1.59</v>
      </c>
      <c r="B3" s="70">
        <v>0.5</v>
      </c>
      <c r="C3" s="70">
        <v>0.25</v>
      </c>
      <c r="D3" s="70">
        <v>1.59</v>
      </c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</row>
    <row r="4" ht="15.75" customHeight="1">
      <c r="A4" s="65">
        <v>1.583</v>
      </c>
      <c r="B4" s="65">
        <v>0.6</v>
      </c>
      <c r="C4" s="65">
        <v>0.3</v>
      </c>
      <c r="D4" s="65">
        <v>1.583</v>
      </c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</row>
    <row r="5" ht="15.75" customHeight="1">
      <c r="A5" s="65">
        <v>1.576</v>
      </c>
      <c r="B5" s="65">
        <v>0.7</v>
      </c>
      <c r="C5" s="65">
        <v>0.35</v>
      </c>
      <c r="D5" s="65">
        <v>1.576</v>
      </c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</row>
    <row r="6" ht="15.75" customHeight="1">
      <c r="A6" s="65">
        <v>1.569</v>
      </c>
      <c r="B6" s="65">
        <v>0.8</v>
      </c>
      <c r="C6" s="65">
        <v>0.4</v>
      </c>
      <c r="D6" s="65">
        <v>1.569</v>
      </c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</row>
    <row r="7" ht="15.75" customHeight="1">
      <c r="A7" s="65">
        <v>1.562</v>
      </c>
      <c r="B7" s="65">
        <v>0.9</v>
      </c>
      <c r="C7" s="65">
        <v>0.45</v>
      </c>
      <c r="D7" s="65">
        <v>1.562</v>
      </c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</row>
    <row r="8" ht="15.75" customHeight="1">
      <c r="A8" s="65">
        <v>1.555</v>
      </c>
      <c r="B8" s="65">
        <v>1.0</v>
      </c>
      <c r="C8" s="65">
        <v>0.5</v>
      </c>
      <c r="D8" s="65">
        <v>1.555</v>
      </c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</row>
    <row r="9" ht="15.75" customHeight="1">
      <c r="A9" s="65">
        <v>1.548</v>
      </c>
      <c r="B9" s="65">
        <v>1.1</v>
      </c>
      <c r="C9" s="65">
        <v>0.55</v>
      </c>
      <c r="D9" s="65">
        <v>1.548</v>
      </c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</row>
    <row r="10" ht="15.75" customHeight="1">
      <c r="A10" s="65">
        <v>1.541</v>
      </c>
      <c r="B10" s="65">
        <v>1.2</v>
      </c>
      <c r="C10" s="65">
        <v>0.6</v>
      </c>
      <c r="D10" s="65">
        <v>1.541</v>
      </c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</row>
    <row r="11" ht="15.75" customHeight="1">
      <c r="A11" s="65">
        <v>1.534</v>
      </c>
      <c r="B11" s="65">
        <v>1.3</v>
      </c>
      <c r="C11" s="65">
        <v>0.65</v>
      </c>
      <c r="D11" s="65">
        <v>1.534</v>
      </c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</row>
    <row r="12" ht="15.75" customHeight="1">
      <c r="A12" s="65">
        <v>1.527</v>
      </c>
      <c r="B12" s="65">
        <v>1.4</v>
      </c>
      <c r="C12" s="65">
        <v>0.7</v>
      </c>
      <c r="D12" s="65">
        <v>1.527</v>
      </c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Z12" s="60"/>
    </row>
    <row r="13" ht="15.75" customHeight="1">
      <c r="A13" s="70">
        <v>1.52</v>
      </c>
      <c r="B13" s="70">
        <v>1.5</v>
      </c>
      <c r="C13" s="70">
        <v>0.75</v>
      </c>
      <c r="D13" s="70">
        <v>1.52</v>
      </c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</row>
    <row r="14" ht="15.75" customHeight="1">
      <c r="A14" s="65">
        <v>1.513</v>
      </c>
      <c r="B14" s="65">
        <v>1.6</v>
      </c>
      <c r="C14" s="65">
        <v>0.8</v>
      </c>
      <c r="D14" s="65">
        <v>1.513</v>
      </c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</row>
    <row r="15" ht="15.75" customHeight="1">
      <c r="A15" s="65">
        <v>1.506</v>
      </c>
      <c r="B15" s="65">
        <v>1.7</v>
      </c>
      <c r="C15" s="65">
        <v>0.85</v>
      </c>
      <c r="D15" s="65">
        <v>1.506</v>
      </c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</row>
    <row r="16" ht="15.75" customHeight="1">
      <c r="A16" s="65">
        <v>1.499</v>
      </c>
      <c r="B16" s="65">
        <v>1.8</v>
      </c>
      <c r="C16" s="65">
        <v>0.9</v>
      </c>
      <c r="D16" s="65">
        <v>1.499</v>
      </c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</row>
    <row r="17" ht="15.75" customHeight="1">
      <c r="A17" s="65">
        <v>1.492</v>
      </c>
      <c r="B17" s="65">
        <v>1.9</v>
      </c>
      <c r="C17" s="65">
        <v>0.95</v>
      </c>
      <c r="D17" s="65">
        <v>1.492</v>
      </c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</row>
    <row r="18" ht="15.75" customHeight="1">
      <c r="A18" s="65">
        <v>1.485</v>
      </c>
      <c r="B18" s="65">
        <v>2.0</v>
      </c>
      <c r="C18" s="65">
        <v>1.0</v>
      </c>
      <c r="D18" s="65">
        <v>1.485</v>
      </c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</row>
    <row r="19" ht="15.75" customHeight="1">
      <c r="A19" s="65">
        <v>1.478</v>
      </c>
      <c r="B19" s="65">
        <v>2.1</v>
      </c>
      <c r="C19" s="65">
        <v>1.05</v>
      </c>
      <c r="D19" s="65">
        <v>1.478</v>
      </c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</row>
    <row r="20" ht="15.75" customHeight="1">
      <c r="A20" s="65">
        <v>1.471</v>
      </c>
      <c r="B20" s="65">
        <v>2.2</v>
      </c>
      <c r="C20" s="65">
        <v>1.1</v>
      </c>
      <c r="D20" s="65">
        <v>1.471</v>
      </c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</row>
    <row r="21" ht="15.75" customHeight="1">
      <c r="A21" s="65">
        <v>1.464</v>
      </c>
      <c r="B21" s="65">
        <v>2.3</v>
      </c>
      <c r="C21" s="65">
        <v>1.15</v>
      </c>
      <c r="D21" s="65">
        <v>1.464</v>
      </c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</row>
    <row r="22" ht="15.75" customHeight="1">
      <c r="A22" s="65">
        <v>1.457</v>
      </c>
      <c r="B22" s="65">
        <v>2.4</v>
      </c>
      <c r="C22" s="65">
        <v>1.2</v>
      </c>
      <c r="D22" s="65">
        <v>1.457</v>
      </c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</row>
    <row r="23" ht="15.75" customHeight="1">
      <c r="A23" s="70">
        <v>1.45</v>
      </c>
      <c r="B23" s="70">
        <v>2.5</v>
      </c>
      <c r="C23" s="70">
        <v>1.25</v>
      </c>
      <c r="D23" s="70">
        <v>1.45</v>
      </c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</row>
    <row r="24" ht="15.75" customHeight="1">
      <c r="A24" s="65">
        <v>1.444</v>
      </c>
      <c r="B24" s="65">
        <v>2.6</v>
      </c>
      <c r="C24" s="65">
        <v>1.3</v>
      </c>
      <c r="D24" s="65">
        <v>1.444</v>
      </c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</row>
    <row r="25" ht="15.75" customHeight="1">
      <c r="A25" s="65">
        <v>1.438</v>
      </c>
      <c r="B25" s="65">
        <v>2.7</v>
      </c>
      <c r="C25" s="65">
        <v>1.35</v>
      </c>
      <c r="D25" s="65">
        <v>1.438</v>
      </c>
      <c r="E25" s="60"/>
      <c r="F25" s="60"/>
      <c r="G25" s="60"/>
      <c r="H25" s="60"/>
      <c r="I25" s="60"/>
      <c r="J25" s="60"/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</row>
    <row r="26" ht="15.75" customHeight="1">
      <c r="A26" s="65">
        <v>1.432</v>
      </c>
      <c r="B26" s="65">
        <v>2.8</v>
      </c>
      <c r="C26" s="65">
        <v>1.4</v>
      </c>
      <c r="D26" s="65">
        <v>1.432</v>
      </c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</row>
    <row r="27" ht="15.75" customHeight="1">
      <c r="A27" s="65">
        <v>1.426</v>
      </c>
      <c r="B27" s="65">
        <v>2.9</v>
      </c>
      <c r="C27" s="65">
        <v>1.45</v>
      </c>
      <c r="D27" s="65">
        <v>1.426</v>
      </c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</row>
    <row r="28" ht="15.75" customHeight="1">
      <c r="A28" s="65">
        <v>1.42</v>
      </c>
      <c r="B28" s="65">
        <v>3.0</v>
      </c>
      <c r="C28" s="65">
        <v>1.5</v>
      </c>
      <c r="D28" s="65">
        <v>1.42</v>
      </c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</row>
    <row r="29" ht="15.75" customHeight="1">
      <c r="A29" s="65">
        <v>1.414</v>
      </c>
      <c r="B29" s="65">
        <v>3.1</v>
      </c>
      <c r="C29" s="65">
        <v>1.55</v>
      </c>
      <c r="D29" s="65">
        <v>1.414</v>
      </c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</row>
    <row r="30" ht="15.75" customHeight="1">
      <c r="A30" s="65">
        <v>1.408</v>
      </c>
      <c r="B30" s="65">
        <v>3.2</v>
      </c>
      <c r="C30" s="65">
        <v>1.6</v>
      </c>
      <c r="D30" s="65">
        <v>1.408</v>
      </c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60"/>
    </row>
    <row r="31" ht="15.75" customHeight="1">
      <c r="A31" s="65">
        <v>1.402</v>
      </c>
      <c r="B31" s="65">
        <v>3.3</v>
      </c>
      <c r="C31" s="65">
        <v>1.65</v>
      </c>
      <c r="D31" s="65">
        <v>1.402</v>
      </c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60"/>
    </row>
    <row r="32" ht="15.75" customHeight="1">
      <c r="A32" s="65">
        <v>1.396</v>
      </c>
      <c r="B32" s="65">
        <v>3.4</v>
      </c>
      <c r="C32" s="65">
        <v>1.7</v>
      </c>
      <c r="D32" s="65">
        <v>1.396</v>
      </c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</row>
    <row r="33" ht="15.75" customHeight="1">
      <c r="A33" s="70">
        <v>1.39</v>
      </c>
      <c r="B33" s="70">
        <v>3.5</v>
      </c>
      <c r="C33" s="70">
        <v>1.75</v>
      </c>
      <c r="D33" s="70">
        <v>1.39</v>
      </c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60"/>
    </row>
    <row r="34" ht="15.75" customHeight="1">
      <c r="A34" s="65">
        <v>1.385</v>
      </c>
      <c r="B34" s="65">
        <v>3.6</v>
      </c>
      <c r="C34" s="65">
        <v>1.8</v>
      </c>
      <c r="D34" s="65">
        <v>1.385</v>
      </c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60"/>
    </row>
    <row r="35" ht="15.75" customHeight="1">
      <c r="A35" s="65">
        <v>1.38</v>
      </c>
      <c r="B35" s="65">
        <v>3.7</v>
      </c>
      <c r="C35" s="65">
        <v>1.85</v>
      </c>
      <c r="D35" s="65">
        <v>1.38</v>
      </c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</row>
    <row r="36" ht="15.75" customHeight="1">
      <c r="A36" s="65">
        <v>1.375</v>
      </c>
      <c r="B36" s="65">
        <v>3.8</v>
      </c>
      <c r="C36" s="65">
        <v>1.9</v>
      </c>
      <c r="D36" s="65">
        <v>1.375</v>
      </c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</row>
    <row r="37" ht="15.75" customHeight="1">
      <c r="A37" s="65">
        <v>1.37</v>
      </c>
      <c r="B37" s="65">
        <v>3.9</v>
      </c>
      <c r="C37" s="65">
        <v>1.95</v>
      </c>
      <c r="D37" s="65">
        <v>1.37</v>
      </c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</row>
    <row r="38" ht="15.75" customHeight="1">
      <c r="A38" s="65">
        <v>1.365</v>
      </c>
      <c r="B38" s="65">
        <v>4.0</v>
      </c>
      <c r="C38" s="65">
        <v>2.0</v>
      </c>
      <c r="D38" s="65">
        <v>1.365</v>
      </c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</row>
    <row r="39" ht="15.75" customHeight="1">
      <c r="A39" s="65">
        <v>1.36</v>
      </c>
      <c r="B39" s="65">
        <v>4.1</v>
      </c>
      <c r="C39" s="65">
        <v>2.05</v>
      </c>
      <c r="D39" s="65">
        <v>1.36</v>
      </c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60"/>
      <c r="T39" s="60"/>
      <c r="U39" s="60"/>
      <c r="V39" s="60"/>
      <c r="W39" s="60"/>
      <c r="X39" s="60"/>
      <c r="Y39" s="60"/>
      <c r="Z39" s="60"/>
    </row>
    <row r="40" ht="15.75" customHeight="1">
      <c r="A40" s="65">
        <v>1.355</v>
      </c>
      <c r="B40" s="65">
        <v>4.2</v>
      </c>
      <c r="C40" s="65">
        <v>2.1</v>
      </c>
      <c r="D40" s="65">
        <v>1.355</v>
      </c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60"/>
      <c r="T40" s="60"/>
      <c r="U40" s="60"/>
      <c r="V40" s="60"/>
      <c r="W40" s="60"/>
      <c r="X40" s="60"/>
      <c r="Y40" s="60"/>
      <c r="Z40" s="60"/>
    </row>
    <row r="41" ht="15.75" customHeight="1">
      <c r="A41" s="65">
        <v>1.35</v>
      </c>
      <c r="B41" s="65">
        <v>4.3</v>
      </c>
      <c r="C41" s="65">
        <v>2.15</v>
      </c>
      <c r="D41" s="65">
        <v>1.35</v>
      </c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</row>
    <row r="42" ht="15.75" customHeight="1">
      <c r="A42" s="65">
        <v>1.345</v>
      </c>
      <c r="B42" s="65">
        <v>4.4</v>
      </c>
      <c r="C42" s="65">
        <v>2.2</v>
      </c>
      <c r="D42" s="65">
        <v>1.345</v>
      </c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</row>
    <row r="43" ht="15.75" customHeight="1">
      <c r="A43" s="70">
        <v>1.34</v>
      </c>
      <c r="B43" s="70">
        <v>4.5</v>
      </c>
      <c r="C43" s="70">
        <v>2.25</v>
      </c>
      <c r="D43" s="70">
        <v>1.34</v>
      </c>
      <c r="E43" s="60"/>
      <c r="F43" s="60"/>
      <c r="G43" s="60"/>
      <c r="H43" s="60"/>
      <c r="I43" s="60"/>
      <c r="J43" s="60"/>
      <c r="K43" s="60"/>
      <c r="L43" s="60"/>
      <c r="M43" s="60"/>
      <c r="N43" s="60"/>
      <c r="O43" s="60"/>
      <c r="P43" s="60"/>
      <c r="Q43" s="60"/>
      <c r="R43" s="60"/>
      <c r="S43" s="60"/>
      <c r="T43" s="60"/>
      <c r="U43" s="60"/>
      <c r="V43" s="60"/>
      <c r="W43" s="60"/>
      <c r="X43" s="60"/>
      <c r="Y43" s="60"/>
      <c r="Z43" s="60"/>
    </row>
    <row r="44" ht="15.75" customHeight="1">
      <c r="A44" s="65">
        <v>1.335</v>
      </c>
      <c r="B44" s="65">
        <v>4.6</v>
      </c>
      <c r="C44" s="65">
        <v>2.3</v>
      </c>
      <c r="D44" s="65">
        <v>1.335</v>
      </c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</row>
    <row r="45" ht="15.75" customHeight="1">
      <c r="A45" s="65">
        <v>1.33</v>
      </c>
      <c r="B45" s="65">
        <v>4.7</v>
      </c>
      <c r="C45" s="65">
        <v>2.35</v>
      </c>
      <c r="D45" s="65">
        <v>1.33</v>
      </c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</row>
    <row r="46" ht="15.75" customHeight="1">
      <c r="A46" s="65">
        <v>1.325</v>
      </c>
      <c r="B46" s="65">
        <v>4.8</v>
      </c>
      <c r="C46" s="65">
        <v>2.4</v>
      </c>
      <c r="D46" s="65">
        <v>1.325</v>
      </c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60"/>
      <c r="T46" s="60"/>
      <c r="U46" s="60"/>
      <c r="V46" s="60"/>
      <c r="W46" s="60"/>
      <c r="X46" s="60"/>
      <c r="Y46" s="60"/>
      <c r="Z46" s="60"/>
    </row>
    <row r="47" ht="15.75" customHeight="1">
      <c r="A47" s="65">
        <v>1.32</v>
      </c>
      <c r="B47" s="65">
        <v>4.9</v>
      </c>
      <c r="C47" s="65">
        <v>2.45</v>
      </c>
      <c r="D47" s="65">
        <v>1.32</v>
      </c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0"/>
      <c r="U47" s="60"/>
      <c r="V47" s="60"/>
      <c r="W47" s="60"/>
      <c r="X47" s="60"/>
      <c r="Y47" s="60"/>
      <c r="Z47" s="60"/>
    </row>
    <row r="48" ht="15.75" customHeight="1">
      <c r="A48" s="65">
        <v>1.315</v>
      </c>
      <c r="B48" s="65">
        <v>5.0</v>
      </c>
      <c r="C48" s="65">
        <v>2.5</v>
      </c>
      <c r="D48" s="65">
        <v>1.315</v>
      </c>
      <c r="E48" s="60"/>
      <c r="F48" s="60"/>
      <c r="G48" s="60"/>
      <c r="H48" s="60"/>
      <c r="I48" s="60"/>
      <c r="J48" s="60"/>
      <c r="K48" s="60"/>
      <c r="L48" s="60"/>
      <c r="M48" s="60"/>
      <c r="N48" s="60"/>
      <c r="O48" s="60"/>
      <c r="P48" s="60"/>
      <c r="Q48" s="60"/>
      <c r="R48" s="60"/>
      <c r="S48" s="60"/>
      <c r="T48" s="60"/>
      <c r="U48" s="60"/>
      <c r="V48" s="60"/>
      <c r="W48" s="60"/>
      <c r="X48" s="60"/>
      <c r="Y48" s="60"/>
      <c r="Z48" s="60"/>
    </row>
    <row r="49" ht="15.75" customHeight="1">
      <c r="A49" s="65">
        <v>1.31</v>
      </c>
      <c r="B49" s="65">
        <v>5.1</v>
      </c>
      <c r="C49" s="65">
        <v>2.55</v>
      </c>
      <c r="D49" s="65">
        <v>1.31</v>
      </c>
      <c r="E49" s="60"/>
      <c r="F49" s="60"/>
      <c r="G49" s="60"/>
      <c r="H49" s="60"/>
      <c r="I49" s="60"/>
      <c r="J49" s="60"/>
      <c r="K49" s="60"/>
      <c r="L49" s="60"/>
      <c r="M49" s="60"/>
      <c r="N49" s="60"/>
      <c r="O49" s="60"/>
      <c r="P49" s="60"/>
      <c r="Q49" s="60"/>
      <c r="R49" s="60"/>
      <c r="S49" s="60"/>
      <c r="T49" s="60"/>
      <c r="U49" s="60"/>
      <c r="V49" s="60"/>
      <c r="W49" s="60"/>
      <c r="X49" s="60"/>
      <c r="Y49" s="60"/>
      <c r="Z49" s="60"/>
    </row>
    <row r="50" ht="15.75" customHeight="1">
      <c r="A50" s="65">
        <v>1.305</v>
      </c>
      <c r="B50" s="65">
        <v>5.2</v>
      </c>
      <c r="C50" s="65">
        <v>2.6</v>
      </c>
      <c r="D50" s="65">
        <v>1.305</v>
      </c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</row>
    <row r="51" ht="15.75" customHeight="1">
      <c r="A51" s="65">
        <v>1.3</v>
      </c>
      <c r="B51" s="65">
        <v>5.3</v>
      </c>
      <c r="C51" s="65">
        <v>2.65</v>
      </c>
      <c r="D51" s="65">
        <v>1.3</v>
      </c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60"/>
      <c r="T51" s="60"/>
      <c r="U51" s="60"/>
      <c r="V51" s="60"/>
      <c r="W51" s="60"/>
      <c r="X51" s="60"/>
      <c r="Y51" s="60"/>
      <c r="Z51" s="60"/>
    </row>
    <row r="52" ht="15.75" customHeight="1">
      <c r="A52" s="65">
        <v>1.295</v>
      </c>
      <c r="B52" s="65">
        <v>5.4</v>
      </c>
      <c r="C52" s="65">
        <v>2.7</v>
      </c>
      <c r="D52" s="65">
        <v>1.295</v>
      </c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60"/>
    </row>
    <row r="53" ht="15.75" customHeight="1">
      <c r="A53" s="70">
        <v>1.29</v>
      </c>
      <c r="B53" s="70">
        <v>5.5</v>
      </c>
      <c r="C53" s="70">
        <v>2.75</v>
      </c>
      <c r="D53" s="70">
        <v>1.29</v>
      </c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60"/>
    </row>
    <row r="54" ht="15.75" customHeight="1">
      <c r="A54" s="65">
        <v>1.285</v>
      </c>
      <c r="B54" s="65">
        <v>5.6</v>
      </c>
      <c r="C54" s="65">
        <v>2.8</v>
      </c>
      <c r="D54" s="65">
        <v>1.285</v>
      </c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60"/>
    </row>
    <row r="55" ht="15.75" customHeight="1">
      <c r="A55" s="65">
        <v>1.28</v>
      </c>
      <c r="B55" s="65">
        <v>5.7</v>
      </c>
      <c r="C55" s="65">
        <v>2.85</v>
      </c>
      <c r="D55" s="65">
        <v>1.28</v>
      </c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60"/>
    </row>
    <row r="56" ht="15.75" customHeight="1">
      <c r="A56" s="65">
        <v>1.275</v>
      </c>
      <c r="B56" s="65">
        <v>5.8</v>
      </c>
      <c r="C56" s="65">
        <v>2.9</v>
      </c>
      <c r="D56" s="65">
        <v>1.275</v>
      </c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60"/>
    </row>
    <row r="57" ht="15.75" customHeight="1">
      <c r="A57" s="65">
        <v>1.27</v>
      </c>
      <c r="B57" s="65">
        <v>5.9</v>
      </c>
      <c r="C57" s="65">
        <v>2.95</v>
      </c>
      <c r="D57" s="65">
        <v>1.27</v>
      </c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</row>
    <row r="58" ht="15.75" customHeight="1">
      <c r="A58" s="65">
        <v>1.265</v>
      </c>
      <c r="B58" s="65">
        <v>6.0</v>
      </c>
      <c r="C58" s="65">
        <v>3.0</v>
      </c>
      <c r="D58" s="65">
        <v>1.265</v>
      </c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60"/>
    </row>
    <row r="59" ht="15.75" customHeight="1">
      <c r="A59" s="65">
        <v>1.26</v>
      </c>
      <c r="B59" s="65">
        <v>6.1</v>
      </c>
      <c r="C59" s="65">
        <v>3.05</v>
      </c>
      <c r="D59" s="65">
        <v>1.26</v>
      </c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</row>
    <row r="60" ht="15.75" customHeight="1">
      <c r="A60" s="65">
        <v>1.255</v>
      </c>
      <c r="B60" s="65">
        <v>6.2</v>
      </c>
      <c r="C60" s="65">
        <v>3.1</v>
      </c>
      <c r="D60" s="65">
        <v>1.255</v>
      </c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60"/>
    </row>
    <row r="61" ht="15.75" customHeight="1">
      <c r="A61" s="65">
        <v>1.25</v>
      </c>
      <c r="B61" s="65">
        <v>6.3</v>
      </c>
      <c r="C61" s="65">
        <v>3.15</v>
      </c>
      <c r="D61" s="65">
        <v>1.25</v>
      </c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</row>
    <row r="62" ht="15.75" customHeight="1">
      <c r="A62" s="65">
        <v>1.245</v>
      </c>
      <c r="B62" s="65">
        <v>6.4</v>
      </c>
      <c r="C62" s="65">
        <v>3.2</v>
      </c>
      <c r="D62" s="65">
        <v>1.245</v>
      </c>
      <c r="E62" s="60"/>
      <c r="F62" s="60"/>
      <c r="G62" s="60"/>
      <c r="H62" s="60"/>
      <c r="I62" s="60"/>
      <c r="J62" s="60"/>
      <c r="K62" s="60"/>
      <c r="L62" s="60"/>
      <c r="M62" s="60"/>
      <c r="N62" s="60"/>
      <c r="O62" s="60"/>
      <c r="P62" s="60"/>
      <c r="Q62" s="60"/>
      <c r="R62" s="60"/>
      <c r="S62" s="60"/>
      <c r="T62" s="60"/>
      <c r="U62" s="60"/>
      <c r="V62" s="60"/>
      <c r="W62" s="60"/>
      <c r="X62" s="60"/>
      <c r="Y62" s="60"/>
      <c r="Z62" s="60"/>
    </row>
    <row r="63" ht="15.75" customHeight="1">
      <c r="A63" s="70">
        <v>1.24</v>
      </c>
      <c r="B63" s="70">
        <v>6.5</v>
      </c>
      <c r="C63" s="70">
        <v>3.25</v>
      </c>
      <c r="D63" s="70">
        <v>1.24</v>
      </c>
      <c r="E63" s="60"/>
      <c r="F63" s="60"/>
      <c r="G63" s="60"/>
      <c r="H63" s="60"/>
      <c r="I63" s="60"/>
      <c r="J63" s="60"/>
      <c r="K63" s="60"/>
      <c r="L63" s="60"/>
      <c r="M63" s="60"/>
      <c r="N63" s="60"/>
      <c r="O63" s="60"/>
      <c r="P63" s="60"/>
      <c r="Q63" s="60"/>
      <c r="R63" s="60"/>
      <c r="S63" s="60"/>
      <c r="T63" s="60"/>
      <c r="U63" s="60"/>
      <c r="V63" s="60"/>
      <c r="W63" s="60"/>
      <c r="X63" s="60"/>
      <c r="Y63" s="60"/>
      <c r="Z63" s="60"/>
    </row>
    <row r="64" ht="15.75" customHeight="1">
      <c r="A64" s="65">
        <v>1.234</v>
      </c>
      <c r="B64" s="65">
        <v>6.6</v>
      </c>
      <c r="C64" s="65">
        <v>3.3</v>
      </c>
      <c r="D64" s="65">
        <v>1.234</v>
      </c>
      <c r="E64" s="60"/>
      <c r="F64" s="60"/>
      <c r="G64" s="60"/>
      <c r="H64" s="60"/>
      <c r="I64" s="60"/>
      <c r="J64" s="60"/>
      <c r="K64" s="60"/>
      <c r="L64" s="60"/>
      <c r="M64" s="60"/>
      <c r="N64" s="60"/>
      <c r="O64" s="60"/>
      <c r="P64" s="60"/>
      <c r="Q64" s="60"/>
      <c r="R64" s="60"/>
      <c r="S64" s="60"/>
      <c r="T64" s="60"/>
      <c r="U64" s="60"/>
      <c r="V64" s="60"/>
      <c r="W64" s="60"/>
      <c r="X64" s="60"/>
      <c r="Y64" s="60"/>
      <c r="Z64" s="60"/>
    </row>
    <row r="65" ht="15.75" customHeight="1">
      <c r="A65" s="65">
        <v>1.228</v>
      </c>
      <c r="B65" s="65">
        <v>6.7</v>
      </c>
      <c r="C65" s="65">
        <v>3.35</v>
      </c>
      <c r="D65" s="65">
        <v>1.228</v>
      </c>
      <c r="E65" s="60"/>
      <c r="F65" s="60"/>
      <c r="G65" s="60"/>
      <c r="H65" s="60"/>
      <c r="I65" s="60"/>
      <c r="J65" s="60"/>
      <c r="K65" s="60"/>
      <c r="L65" s="60"/>
      <c r="M65" s="60"/>
      <c r="N65" s="60"/>
      <c r="O65" s="60"/>
      <c r="P65" s="60"/>
      <c r="Q65" s="60"/>
      <c r="R65" s="60"/>
      <c r="S65" s="60"/>
      <c r="T65" s="60"/>
      <c r="U65" s="60"/>
      <c r="V65" s="60"/>
      <c r="W65" s="60"/>
      <c r="X65" s="60"/>
      <c r="Y65" s="60"/>
      <c r="Z65" s="60"/>
    </row>
    <row r="66" ht="15.75" customHeight="1">
      <c r="A66" s="65">
        <v>1.222</v>
      </c>
      <c r="B66" s="65">
        <v>6.8</v>
      </c>
      <c r="C66" s="65">
        <v>3.4</v>
      </c>
      <c r="D66" s="65">
        <v>1.222</v>
      </c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60"/>
      <c r="T66" s="60"/>
      <c r="U66" s="60"/>
      <c r="V66" s="60"/>
      <c r="W66" s="60"/>
      <c r="X66" s="60"/>
      <c r="Y66" s="60"/>
      <c r="Z66" s="60"/>
    </row>
    <row r="67" ht="15.75" customHeight="1">
      <c r="A67" s="65">
        <v>1.216</v>
      </c>
      <c r="B67" s="65">
        <v>6.9</v>
      </c>
      <c r="C67" s="65">
        <v>3.45</v>
      </c>
      <c r="D67" s="65">
        <v>1.216</v>
      </c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60"/>
      <c r="T67" s="60"/>
      <c r="U67" s="60"/>
      <c r="V67" s="60"/>
      <c r="W67" s="60"/>
      <c r="X67" s="60"/>
      <c r="Y67" s="60"/>
      <c r="Z67" s="60"/>
    </row>
    <row r="68" ht="15.75" customHeight="1">
      <c r="A68" s="65">
        <v>1.21</v>
      </c>
      <c r="B68" s="65">
        <v>7.0</v>
      </c>
      <c r="C68" s="65">
        <v>3.5</v>
      </c>
      <c r="D68" s="65">
        <v>1.21</v>
      </c>
      <c r="E68" s="60"/>
      <c r="F68" s="60"/>
      <c r="G68" s="60"/>
      <c r="H68" s="60"/>
      <c r="I68" s="60"/>
      <c r="J68" s="60"/>
      <c r="K68" s="60"/>
      <c r="L68" s="60"/>
      <c r="M68" s="60"/>
      <c r="N68" s="60"/>
      <c r="O68" s="60"/>
      <c r="P68" s="60"/>
      <c r="Q68" s="60"/>
      <c r="R68" s="60"/>
      <c r="S68" s="60"/>
      <c r="T68" s="60"/>
      <c r="U68" s="60"/>
      <c r="V68" s="60"/>
      <c r="W68" s="60"/>
      <c r="X68" s="60"/>
      <c r="Y68" s="60"/>
      <c r="Z68" s="60"/>
    </row>
    <row r="69" ht="15.75" customHeight="1">
      <c r="A69" s="65">
        <v>1.204</v>
      </c>
      <c r="B69" s="65">
        <v>7.1</v>
      </c>
      <c r="C69" s="65">
        <v>3.55</v>
      </c>
      <c r="D69" s="65">
        <v>1.204</v>
      </c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  <c r="Z69" s="60"/>
    </row>
    <row r="70" ht="15.75" customHeight="1">
      <c r="A70" s="65">
        <v>1.198</v>
      </c>
      <c r="B70" s="65">
        <v>7.2</v>
      </c>
      <c r="C70" s="65">
        <v>3.6</v>
      </c>
      <c r="D70" s="65">
        <v>1.198</v>
      </c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  <c r="V70" s="60"/>
      <c r="W70" s="60"/>
      <c r="X70" s="60"/>
      <c r="Y70" s="60"/>
      <c r="Z70" s="60"/>
    </row>
    <row r="71" ht="15.75" customHeight="1">
      <c r="A71" s="65">
        <v>1.192</v>
      </c>
      <c r="B71" s="65">
        <v>7.3</v>
      </c>
      <c r="C71" s="65">
        <v>3.65</v>
      </c>
      <c r="D71" s="65">
        <v>1.192</v>
      </c>
      <c r="E71" s="60"/>
      <c r="F71" s="60"/>
      <c r="G71" s="60"/>
      <c r="H71" s="60"/>
      <c r="I71" s="60"/>
      <c r="J71" s="60"/>
      <c r="K71" s="60"/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</row>
    <row r="72" ht="15.75" customHeight="1">
      <c r="A72" s="65">
        <v>1.186</v>
      </c>
      <c r="B72" s="65">
        <v>7.4</v>
      </c>
      <c r="C72" s="65">
        <v>3.7</v>
      </c>
      <c r="D72" s="65">
        <v>1.186</v>
      </c>
      <c r="E72" s="60"/>
      <c r="F72" s="60"/>
      <c r="G72" s="60"/>
      <c r="H72" s="60"/>
      <c r="I72" s="60"/>
      <c r="J72" s="60"/>
      <c r="K72" s="60"/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  <c r="Z72" s="60"/>
    </row>
    <row r="73" ht="15.75" customHeight="1">
      <c r="A73" s="70">
        <v>1.18</v>
      </c>
      <c r="B73" s="70">
        <v>7.5</v>
      </c>
      <c r="C73" s="70">
        <v>3.75</v>
      </c>
      <c r="D73" s="70">
        <v>1.18</v>
      </c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  <c r="Z73" s="60"/>
    </row>
    <row r="74" ht="15.75" customHeight="1">
      <c r="A74" s="65">
        <v>1.175</v>
      </c>
      <c r="B74" s="65">
        <v>7.6</v>
      </c>
      <c r="C74" s="65">
        <v>3.8</v>
      </c>
      <c r="D74" s="65">
        <v>1.175</v>
      </c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  <c r="Z74" s="60"/>
    </row>
    <row r="75" ht="15.75" customHeight="1">
      <c r="A75" s="65">
        <v>1.17</v>
      </c>
      <c r="B75" s="65">
        <v>7.7</v>
      </c>
      <c r="C75" s="65">
        <v>3.85</v>
      </c>
      <c r="D75" s="65">
        <v>1.17</v>
      </c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  <c r="Z75" s="60"/>
    </row>
    <row r="76" ht="15.75" customHeight="1">
      <c r="A76" s="65">
        <v>1.165</v>
      </c>
      <c r="B76" s="65">
        <v>7.8</v>
      </c>
      <c r="C76" s="65">
        <v>3.9</v>
      </c>
      <c r="D76" s="65">
        <v>1.165</v>
      </c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 s="60"/>
    </row>
    <row r="77" ht="15.75" customHeight="1">
      <c r="A77" s="65">
        <v>1.16</v>
      </c>
      <c r="B77" s="65">
        <v>7.9</v>
      </c>
      <c r="C77" s="65">
        <v>3.95</v>
      </c>
      <c r="D77" s="65">
        <v>1.16</v>
      </c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Z77" s="60"/>
    </row>
    <row r="78" ht="15.75" customHeight="1">
      <c r="A78" s="65">
        <v>1.155</v>
      </c>
      <c r="B78" s="65">
        <v>8.0</v>
      </c>
      <c r="C78" s="65">
        <v>4.0</v>
      </c>
      <c r="D78" s="65">
        <v>1.155</v>
      </c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Z78" s="60"/>
    </row>
    <row r="79" ht="15.75" customHeight="1">
      <c r="A79" s="65">
        <v>1.15</v>
      </c>
      <c r="B79" s="65">
        <v>8.1</v>
      </c>
      <c r="C79" s="65">
        <v>4.05</v>
      </c>
      <c r="D79" s="65">
        <v>1.15</v>
      </c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Z79" s="60"/>
    </row>
    <row r="80" ht="15.75" customHeight="1">
      <c r="A80" s="65">
        <v>1.145</v>
      </c>
      <c r="B80" s="65">
        <v>8.2</v>
      </c>
      <c r="C80" s="65">
        <v>4.1</v>
      </c>
      <c r="D80" s="65">
        <v>1.145</v>
      </c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Z80" s="60"/>
    </row>
    <row r="81" ht="15.75" customHeight="1">
      <c r="A81" s="65">
        <v>1.14</v>
      </c>
      <c r="B81" s="65">
        <v>8.3</v>
      </c>
      <c r="C81" s="65">
        <v>4.15</v>
      </c>
      <c r="D81" s="65">
        <v>1.14</v>
      </c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Z81" s="60"/>
    </row>
    <row r="82" ht="15.75" customHeight="1">
      <c r="A82" s="65">
        <v>1.135</v>
      </c>
      <c r="B82" s="65">
        <v>8.4</v>
      </c>
      <c r="C82" s="65">
        <v>4.2</v>
      </c>
      <c r="D82" s="65">
        <v>1.135</v>
      </c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  <c r="Z82" s="60"/>
    </row>
    <row r="83" ht="15.75" customHeight="1">
      <c r="A83" s="70">
        <v>1.13</v>
      </c>
      <c r="B83" s="70">
        <v>8.5</v>
      </c>
      <c r="C83" s="70">
        <v>4.25</v>
      </c>
      <c r="D83" s="70">
        <v>1.13</v>
      </c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  <c r="Z83" s="60"/>
    </row>
    <row r="84" ht="15.75" customHeight="1">
      <c r="A84" s="65">
        <v>1.126</v>
      </c>
      <c r="B84" s="65">
        <v>8.6</v>
      </c>
      <c r="C84" s="65">
        <v>4.3</v>
      </c>
      <c r="D84" s="65">
        <v>1.126</v>
      </c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  <c r="Z84" s="60"/>
    </row>
    <row r="85" ht="15.75" customHeight="1">
      <c r="A85" s="65">
        <v>1.122</v>
      </c>
      <c r="B85" s="65">
        <v>8.7</v>
      </c>
      <c r="C85" s="65">
        <v>4.35</v>
      </c>
      <c r="D85" s="65">
        <v>1.122</v>
      </c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  <c r="Z85" s="60"/>
    </row>
    <row r="86" ht="15.75" customHeight="1">
      <c r="A86" s="65">
        <v>1.118</v>
      </c>
      <c r="B86" s="65">
        <v>8.8</v>
      </c>
      <c r="C86" s="65">
        <v>4.4</v>
      </c>
      <c r="D86" s="65">
        <v>1.118</v>
      </c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  <c r="Z86" s="60"/>
    </row>
    <row r="87" ht="15.75" customHeight="1">
      <c r="A87" s="65">
        <v>1.114</v>
      </c>
      <c r="B87" s="65">
        <v>8.9</v>
      </c>
      <c r="C87" s="65">
        <v>4.45</v>
      </c>
      <c r="D87" s="65">
        <v>1.114</v>
      </c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60"/>
      <c r="T87" s="60"/>
      <c r="U87" s="60"/>
      <c r="V87" s="60"/>
      <c r="W87" s="60"/>
      <c r="X87" s="60"/>
      <c r="Y87" s="60"/>
      <c r="Z87" s="60"/>
    </row>
    <row r="88" ht="15.75" customHeight="1">
      <c r="A88" s="65">
        <v>1.11</v>
      </c>
      <c r="B88" s="65">
        <v>9.0</v>
      </c>
      <c r="C88" s="65">
        <v>4.5</v>
      </c>
      <c r="D88" s="65">
        <v>1.11</v>
      </c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60"/>
      <c r="T88" s="60"/>
      <c r="U88" s="60"/>
      <c r="V88" s="60"/>
      <c r="W88" s="60"/>
      <c r="X88" s="60"/>
      <c r="Y88" s="60"/>
      <c r="Z88" s="60"/>
    </row>
    <row r="89" ht="15.75" customHeight="1">
      <c r="A89" s="65">
        <v>1.106</v>
      </c>
      <c r="B89" s="65">
        <v>9.1</v>
      </c>
      <c r="C89" s="65">
        <v>4.55</v>
      </c>
      <c r="D89" s="65">
        <v>1.106</v>
      </c>
      <c r="E89" s="60"/>
      <c r="F89" s="60"/>
      <c r="G89" s="60"/>
      <c r="H89" s="60"/>
      <c r="I89" s="60"/>
      <c r="J89" s="60"/>
      <c r="K89" s="60"/>
      <c r="L89" s="60"/>
      <c r="M89" s="60"/>
      <c r="N89" s="60"/>
      <c r="O89" s="60"/>
      <c r="P89" s="60"/>
      <c r="Q89" s="60"/>
      <c r="R89" s="60"/>
      <c r="S89" s="60"/>
      <c r="T89" s="60"/>
      <c r="U89" s="60"/>
      <c r="V89" s="60"/>
      <c r="W89" s="60"/>
      <c r="X89" s="60"/>
      <c r="Y89" s="60"/>
      <c r="Z89" s="60"/>
    </row>
    <row r="90" ht="15.75" customHeight="1">
      <c r="A90" s="65">
        <v>1.102</v>
      </c>
      <c r="B90" s="65">
        <v>9.2</v>
      </c>
      <c r="C90" s="65">
        <v>4.6</v>
      </c>
      <c r="D90" s="65">
        <v>1.102</v>
      </c>
      <c r="E90" s="60"/>
      <c r="F90" s="60"/>
      <c r="G90" s="60"/>
      <c r="H90" s="60"/>
      <c r="I90" s="60"/>
      <c r="J90" s="60"/>
      <c r="K90" s="60"/>
      <c r="L90" s="60"/>
      <c r="M90" s="60"/>
      <c r="N90" s="60"/>
      <c r="O90" s="60"/>
      <c r="P90" s="60"/>
      <c r="Q90" s="60"/>
      <c r="R90" s="60"/>
      <c r="S90" s="60"/>
      <c r="T90" s="60"/>
      <c r="U90" s="60"/>
      <c r="V90" s="60"/>
      <c r="W90" s="60"/>
      <c r="X90" s="60"/>
      <c r="Y90" s="60"/>
      <c r="Z90" s="60"/>
    </row>
    <row r="91" ht="15.75" customHeight="1">
      <c r="A91" s="65">
        <v>1.098</v>
      </c>
      <c r="B91" s="65">
        <v>9.3</v>
      </c>
      <c r="C91" s="65">
        <v>4.65</v>
      </c>
      <c r="D91" s="65">
        <v>1.098</v>
      </c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0"/>
      <c r="P91" s="60"/>
      <c r="Q91" s="60"/>
      <c r="R91" s="60"/>
      <c r="S91" s="60"/>
      <c r="T91" s="60"/>
      <c r="U91" s="60"/>
      <c r="V91" s="60"/>
      <c r="W91" s="60"/>
      <c r="X91" s="60"/>
      <c r="Y91" s="60"/>
      <c r="Z91" s="60"/>
    </row>
    <row r="92" ht="15.75" customHeight="1">
      <c r="A92" s="65">
        <v>1.094</v>
      </c>
      <c r="B92" s="65">
        <v>9.4</v>
      </c>
      <c r="C92" s="65">
        <v>4.7</v>
      </c>
      <c r="D92" s="65">
        <v>1.094</v>
      </c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0"/>
      <c r="P92" s="60"/>
      <c r="Q92" s="60"/>
      <c r="R92" s="60"/>
      <c r="S92" s="60"/>
      <c r="T92" s="60"/>
      <c r="U92" s="60"/>
      <c r="V92" s="60"/>
      <c r="W92" s="60"/>
      <c r="X92" s="60"/>
      <c r="Y92" s="60"/>
      <c r="Z92" s="60"/>
    </row>
    <row r="93" ht="15.75" customHeight="1">
      <c r="A93" s="70">
        <v>1.09</v>
      </c>
      <c r="B93" s="70">
        <v>9.5</v>
      </c>
      <c r="C93" s="70">
        <v>4.75</v>
      </c>
      <c r="D93" s="70">
        <v>1.09</v>
      </c>
      <c r="E93" s="60"/>
      <c r="F93" s="60"/>
      <c r="G93" s="60"/>
      <c r="H93" s="60"/>
      <c r="I93" s="60"/>
      <c r="J93" s="60"/>
      <c r="K93" s="60"/>
      <c r="L93" s="60"/>
      <c r="M93" s="60"/>
      <c r="N93" s="60"/>
      <c r="O93" s="60"/>
      <c r="P93" s="60"/>
      <c r="Q93" s="60"/>
      <c r="R93" s="60"/>
      <c r="S93" s="60"/>
      <c r="T93" s="60"/>
      <c r="U93" s="60"/>
      <c r="V93" s="60"/>
      <c r="W93" s="60"/>
      <c r="X93" s="60"/>
      <c r="Y93" s="60"/>
      <c r="Z93" s="60"/>
    </row>
    <row r="94" ht="15.75" customHeight="1">
      <c r="A94" s="65">
        <v>1.086</v>
      </c>
      <c r="B94" s="65">
        <v>9.6</v>
      </c>
      <c r="C94" s="65">
        <v>4.8</v>
      </c>
      <c r="D94" s="65">
        <v>1.086</v>
      </c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/>
      <c r="Y94" s="60"/>
      <c r="Z94" s="60"/>
    </row>
    <row r="95" ht="15.75" customHeight="1">
      <c r="A95" s="65">
        <v>1.082</v>
      </c>
      <c r="B95" s="65">
        <v>9.7</v>
      </c>
      <c r="C95" s="65">
        <v>4.85</v>
      </c>
      <c r="D95" s="65">
        <v>1.082</v>
      </c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Z95" s="60"/>
    </row>
    <row r="96" ht="15.75" customHeight="1">
      <c r="A96" s="65">
        <v>1.078</v>
      </c>
      <c r="B96" s="65">
        <v>9.8</v>
      </c>
      <c r="C96" s="65">
        <v>4.9</v>
      </c>
      <c r="D96" s="65">
        <v>1.078</v>
      </c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/>
      <c r="U96" s="60"/>
      <c r="V96" s="60"/>
      <c r="W96" s="60"/>
      <c r="X96" s="60"/>
      <c r="Y96" s="60"/>
      <c r="Z96" s="60"/>
    </row>
    <row r="97" ht="15.75" customHeight="1">
      <c r="A97" s="65">
        <v>1.074</v>
      </c>
      <c r="B97" s="65">
        <v>9.9</v>
      </c>
      <c r="C97" s="65">
        <v>4.95</v>
      </c>
      <c r="D97" s="65">
        <v>1.074</v>
      </c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Z97" s="60"/>
    </row>
    <row r="98" ht="15.75" customHeight="1">
      <c r="A98" s="65">
        <v>1.07</v>
      </c>
      <c r="B98" s="65">
        <v>10.0</v>
      </c>
      <c r="C98" s="65">
        <v>5.0</v>
      </c>
      <c r="D98" s="65">
        <v>1.07</v>
      </c>
      <c r="E98" s="60"/>
      <c r="F98" s="60"/>
      <c r="G98" s="60"/>
      <c r="H98" s="60"/>
      <c r="I98" s="60"/>
      <c r="J98" s="60"/>
      <c r="K98" s="60"/>
      <c r="L98" s="60"/>
      <c r="M98" s="60"/>
      <c r="N98" s="60"/>
      <c r="O98" s="60"/>
      <c r="P98" s="60"/>
      <c r="Q98" s="60"/>
      <c r="R98" s="60"/>
      <c r="S98" s="60"/>
      <c r="T98" s="60"/>
      <c r="U98" s="60"/>
      <c r="V98" s="60"/>
      <c r="W98" s="60"/>
      <c r="X98" s="60"/>
      <c r="Y98" s="60"/>
      <c r="Z98" s="60"/>
    </row>
    <row r="99" ht="15.75" customHeight="1">
      <c r="A99" s="65">
        <v>1.066</v>
      </c>
      <c r="B99" s="65">
        <v>10.1</v>
      </c>
      <c r="C99" s="65">
        <v>5.05</v>
      </c>
      <c r="D99" s="65">
        <v>1.066</v>
      </c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Z99" s="60"/>
    </row>
    <row r="100" ht="15.75" customHeight="1">
      <c r="A100" s="65">
        <v>1.062</v>
      </c>
      <c r="B100" s="65">
        <v>10.2</v>
      </c>
      <c r="C100" s="65">
        <v>5.1</v>
      </c>
      <c r="D100" s="65">
        <v>1.062</v>
      </c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Z100" s="60"/>
    </row>
    <row r="101" ht="15.75" customHeight="1">
      <c r="A101" s="65">
        <v>1.058</v>
      </c>
      <c r="B101" s="65">
        <v>10.3</v>
      </c>
      <c r="C101" s="65">
        <v>5.15</v>
      </c>
      <c r="D101" s="65">
        <v>1.058</v>
      </c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Z101" s="60"/>
    </row>
    <row r="102" ht="15.75" customHeight="1">
      <c r="A102" s="65">
        <v>1.054</v>
      </c>
      <c r="B102" s="65">
        <v>10.4</v>
      </c>
      <c r="C102" s="65">
        <v>5.2</v>
      </c>
      <c r="D102" s="65">
        <v>1.054</v>
      </c>
      <c r="E102" s="60"/>
      <c r="F102" s="60"/>
      <c r="G102" s="60"/>
      <c r="H102" s="60"/>
      <c r="I102" s="60"/>
      <c r="J102" s="60"/>
      <c r="K102" s="60"/>
      <c r="L102" s="60"/>
      <c r="M102" s="60"/>
      <c r="N102" s="60"/>
      <c r="O102" s="60"/>
      <c r="P102" s="60"/>
      <c r="Q102" s="60"/>
      <c r="R102" s="60"/>
      <c r="S102" s="60"/>
      <c r="T102" s="60"/>
      <c r="U102" s="60"/>
      <c r="V102" s="60"/>
      <c r="W102" s="60"/>
      <c r="X102" s="60"/>
      <c r="Y102" s="60"/>
      <c r="Z102" s="60"/>
    </row>
    <row r="103" ht="15.75" customHeight="1">
      <c r="A103" s="70">
        <v>1.05</v>
      </c>
      <c r="B103" s="70">
        <v>10.5</v>
      </c>
      <c r="C103" s="70">
        <v>5.25</v>
      </c>
      <c r="D103" s="70">
        <v>1.05</v>
      </c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0"/>
      <c r="P103" s="60"/>
      <c r="Q103" s="60"/>
      <c r="R103" s="60"/>
      <c r="S103" s="60"/>
      <c r="T103" s="60"/>
      <c r="U103" s="60"/>
      <c r="V103" s="60"/>
      <c r="W103" s="60"/>
      <c r="X103" s="60"/>
      <c r="Y103" s="60"/>
      <c r="Z103" s="60"/>
    </row>
    <row r="104" ht="15.75" customHeight="1">
      <c r="A104" s="65">
        <v>1.046</v>
      </c>
      <c r="B104" s="65">
        <v>10.6</v>
      </c>
      <c r="C104" s="65">
        <v>5.3</v>
      </c>
      <c r="D104" s="65">
        <v>1.046</v>
      </c>
      <c r="E104" s="60"/>
      <c r="F104" s="60"/>
      <c r="G104" s="60"/>
      <c r="H104" s="60"/>
      <c r="I104" s="60"/>
      <c r="J104" s="60"/>
      <c r="K104" s="60"/>
      <c r="L104" s="60"/>
      <c r="M104" s="60"/>
      <c r="N104" s="60"/>
      <c r="O104" s="60"/>
      <c r="P104" s="60"/>
      <c r="Q104" s="60"/>
      <c r="R104" s="60"/>
      <c r="S104" s="60"/>
      <c r="T104" s="60"/>
      <c r="U104" s="60"/>
      <c r="V104" s="60"/>
      <c r="W104" s="60"/>
      <c r="X104" s="60"/>
      <c r="Y104" s="60"/>
      <c r="Z104" s="60"/>
    </row>
    <row r="105" ht="15.75" customHeight="1">
      <c r="A105" s="65">
        <v>1.042</v>
      </c>
      <c r="B105" s="65">
        <v>10.7</v>
      </c>
      <c r="C105" s="65">
        <v>5.35</v>
      </c>
      <c r="D105" s="65">
        <v>1.042</v>
      </c>
      <c r="E105" s="60"/>
      <c r="F105" s="60"/>
      <c r="G105" s="60"/>
      <c r="H105" s="60"/>
      <c r="I105" s="60"/>
      <c r="J105" s="60"/>
      <c r="K105" s="60"/>
      <c r="L105" s="60"/>
      <c r="M105" s="60"/>
      <c r="N105" s="60"/>
      <c r="O105" s="60"/>
      <c r="P105" s="60"/>
      <c r="Q105" s="60"/>
      <c r="R105" s="60"/>
      <c r="S105" s="60"/>
      <c r="T105" s="60"/>
      <c r="U105" s="60"/>
      <c r="V105" s="60"/>
      <c r="W105" s="60"/>
      <c r="X105" s="60"/>
      <c r="Y105" s="60"/>
      <c r="Z105" s="60"/>
    </row>
    <row r="106" ht="15.75" customHeight="1">
      <c r="A106" s="65">
        <v>1.038</v>
      </c>
      <c r="B106" s="65">
        <v>10.8</v>
      </c>
      <c r="C106" s="65">
        <v>5.4</v>
      </c>
      <c r="D106" s="65">
        <v>1.038</v>
      </c>
      <c r="E106" s="60"/>
      <c r="F106" s="60"/>
      <c r="G106" s="60"/>
      <c r="H106" s="60"/>
      <c r="I106" s="60"/>
      <c r="J106" s="60"/>
      <c r="K106" s="60"/>
      <c r="L106" s="60"/>
      <c r="M106" s="60"/>
      <c r="N106" s="60"/>
      <c r="O106" s="60"/>
      <c r="P106" s="60"/>
      <c r="Q106" s="60"/>
      <c r="R106" s="60"/>
      <c r="S106" s="60"/>
      <c r="T106" s="60"/>
      <c r="U106" s="60"/>
      <c r="V106" s="60"/>
      <c r="W106" s="60"/>
      <c r="X106" s="60"/>
      <c r="Y106" s="60"/>
      <c r="Z106" s="60"/>
    </row>
    <row r="107" ht="15.75" customHeight="1">
      <c r="A107" s="65">
        <v>1.034</v>
      </c>
      <c r="B107" s="65">
        <v>10.9</v>
      </c>
      <c r="C107" s="65">
        <v>5.45</v>
      </c>
      <c r="D107" s="65">
        <v>1.034</v>
      </c>
      <c r="E107" s="60"/>
      <c r="F107" s="60"/>
      <c r="G107" s="60"/>
      <c r="H107" s="60"/>
      <c r="I107" s="60"/>
      <c r="J107" s="60"/>
      <c r="K107" s="60"/>
      <c r="L107" s="60"/>
      <c r="M107" s="60"/>
      <c r="N107" s="60"/>
      <c r="O107" s="60"/>
      <c r="P107" s="60"/>
      <c r="Q107" s="60"/>
      <c r="R107" s="60"/>
      <c r="S107" s="60"/>
      <c r="T107" s="60"/>
      <c r="U107" s="60"/>
      <c r="V107" s="60"/>
      <c r="W107" s="60"/>
      <c r="X107" s="60"/>
      <c r="Y107" s="60"/>
      <c r="Z107" s="60"/>
    </row>
    <row r="108" ht="15.75" customHeight="1">
      <c r="A108" s="65">
        <v>1.03</v>
      </c>
      <c r="B108" s="65">
        <v>11.0</v>
      </c>
      <c r="C108" s="65">
        <v>5.5</v>
      </c>
      <c r="D108" s="65">
        <v>1.03</v>
      </c>
      <c r="E108" s="60"/>
      <c r="F108" s="60"/>
      <c r="G108" s="60"/>
      <c r="H108" s="60"/>
      <c r="I108" s="60"/>
      <c r="J108" s="60"/>
      <c r="K108" s="60"/>
      <c r="L108" s="60"/>
      <c r="M108" s="60"/>
      <c r="N108" s="60"/>
      <c r="O108" s="60"/>
      <c r="P108" s="60"/>
      <c r="Q108" s="60"/>
      <c r="R108" s="60"/>
      <c r="S108" s="60"/>
      <c r="T108" s="60"/>
      <c r="U108" s="60"/>
      <c r="V108" s="60"/>
      <c r="W108" s="60"/>
      <c r="X108" s="60"/>
      <c r="Y108" s="60"/>
      <c r="Z108" s="60"/>
    </row>
    <row r="109" ht="15.75" customHeight="1">
      <c r="A109" s="65">
        <v>1.026</v>
      </c>
      <c r="B109" s="65">
        <v>11.1</v>
      </c>
      <c r="C109" s="65">
        <v>5.55</v>
      </c>
      <c r="D109" s="65">
        <v>1.026</v>
      </c>
      <c r="E109" s="60"/>
      <c r="F109" s="60"/>
      <c r="G109" s="60"/>
      <c r="H109" s="60"/>
      <c r="I109" s="60"/>
      <c r="J109" s="60"/>
      <c r="K109" s="60"/>
      <c r="L109" s="60"/>
      <c r="M109" s="60"/>
      <c r="N109" s="60"/>
      <c r="O109" s="60"/>
      <c r="P109" s="60"/>
      <c r="Q109" s="60"/>
      <c r="R109" s="60"/>
      <c r="S109" s="60"/>
      <c r="T109" s="60"/>
      <c r="U109" s="60"/>
      <c r="V109" s="60"/>
      <c r="W109" s="60"/>
      <c r="X109" s="60"/>
      <c r="Y109" s="60"/>
      <c r="Z109" s="60"/>
    </row>
    <row r="110" ht="15.75" customHeight="1">
      <c r="A110" s="65">
        <v>1.022</v>
      </c>
      <c r="B110" s="65">
        <v>11.2</v>
      </c>
      <c r="C110" s="65">
        <v>5.6</v>
      </c>
      <c r="D110" s="65">
        <v>1.022</v>
      </c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0"/>
      <c r="P110" s="60"/>
      <c r="Q110" s="60"/>
      <c r="R110" s="60"/>
      <c r="S110" s="60"/>
      <c r="T110" s="60"/>
      <c r="U110" s="60"/>
      <c r="V110" s="60"/>
      <c r="W110" s="60"/>
      <c r="X110" s="60"/>
      <c r="Y110" s="60"/>
      <c r="Z110" s="60"/>
    </row>
    <row r="111" ht="15.75" customHeight="1">
      <c r="A111" s="65">
        <v>1.018</v>
      </c>
      <c r="B111" s="65">
        <v>11.3</v>
      </c>
      <c r="C111" s="65">
        <v>5.65</v>
      </c>
      <c r="D111" s="65">
        <v>1.018</v>
      </c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0"/>
      <c r="P111" s="60"/>
      <c r="Q111" s="60"/>
      <c r="R111" s="60"/>
      <c r="S111" s="60"/>
      <c r="T111" s="60"/>
      <c r="U111" s="60"/>
      <c r="V111" s="60"/>
      <c r="W111" s="60"/>
      <c r="X111" s="60"/>
      <c r="Y111" s="60"/>
      <c r="Z111" s="60"/>
    </row>
    <row r="112" ht="15.75" customHeight="1">
      <c r="A112" s="65">
        <v>1.014</v>
      </c>
      <c r="B112" s="65">
        <v>11.4</v>
      </c>
      <c r="C112" s="65">
        <v>5.7</v>
      </c>
      <c r="D112" s="65">
        <v>1.014</v>
      </c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Z112" s="60"/>
    </row>
    <row r="113" ht="15.75" customHeight="1">
      <c r="A113" s="70">
        <v>1.01</v>
      </c>
      <c r="B113" s="70">
        <v>11.5</v>
      </c>
      <c r="C113" s="70">
        <v>5.75</v>
      </c>
      <c r="D113" s="70">
        <v>1.01</v>
      </c>
      <c r="E113" s="60"/>
      <c r="F113" s="60"/>
      <c r="G113" s="60"/>
      <c r="H113" s="60"/>
      <c r="I113" s="60"/>
      <c r="J113" s="60"/>
      <c r="K113" s="60"/>
      <c r="L113" s="60"/>
      <c r="M113" s="60"/>
      <c r="N113" s="60"/>
      <c r="O113" s="60"/>
      <c r="P113" s="60"/>
      <c r="Q113" s="60"/>
      <c r="R113" s="60"/>
      <c r="S113" s="60"/>
      <c r="T113" s="60"/>
      <c r="U113" s="60"/>
      <c r="V113" s="60"/>
      <c r="W113" s="60"/>
      <c r="X113" s="60"/>
      <c r="Y113" s="60"/>
      <c r="Z113" s="60"/>
    </row>
    <row r="114" ht="15.75" customHeight="1">
      <c r="A114" s="65">
        <v>1.005</v>
      </c>
      <c r="B114" s="65">
        <v>11.6</v>
      </c>
      <c r="C114" s="65">
        <v>5.8</v>
      </c>
      <c r="D114" s="65">
        <v>1.005</v>
      </c>
      <c r="E114" s="60"/>
      <c r="F114" s="60"/>
      <c r="G114" s="60"/>
      <c r="H114" s="60"/>
      <c r="I114" s="60"/>
      <c r="J114" s="60"/>
      <c r="K114" s="60"/>
      <c r="L114" s="60"/>
      <c r="M114" s="60"/>
      <c r="N114" s="60"/>
      <c r="O114" s="60"/>
      <c r="P114" s="60"/>
      <c r="Q114" s="60"/>
      <c r="R114" s="60"/>
      <c r="S114" s="60"/>
      <c r="T114" s="60"/>
      <c r="U114" s="60"/>
      <c r="V114" s="60"/>
      <c r="W114" s="60"/>
      <c r="X114" s="60"/>
      <c r="Y114" s="60"/>
      <c r="Z114" s="60"/>
    </row>
    <row r="115" ht="15.75" customHeight="1">
      <c r="A115" s="65">
        <v>1.0</v>
      </c>
      <c r="B115" s="65">
        <v>11.7</v>
      </c>
      <c r="C115" s="65">
        <v>5.85</v>
      </c>
      <c r="D115" s="65">
        <v>1.0</v>
      </c>
      <c r="E115" s="60"/>
      <c r="F115" s="60"/>
      <c r="G115" s="60"/>
      <c r="H115" s="60"/>
      <c r="I115" s="60"/>
      <c r="J115" s="60"/>
      <c r="K115" s="60"/>
      <c r="L115" s="60"/>
      <c r="M115" s="60"/>
      <c r="N115" s="60"/>
      <c r="O115" s="60"/>
      <c r="P115" s="60"/>
      <c r="Q115" s="60"/>
      <c r="R115" s="60"/>
      <c r="S115" s="60"/>
      <c r="T115" s="60"/>
      <c r="U115" s="60"/>
      <c r="V115" s="60"/>
      <c r="W115" s="60"/>
      <c r="X115" s="60"/>
      <c r="Y115" s="60"/>
      <c r="Z115" s="60"/>
    </row>
    <row r="116" ht="15.75" customHeight="1">
      <c r="A116" s="65">
        <v>0.995</v>
      </c>
      <c r="B116" s="65">
        <v>11.8</v>
      </c>
      <c r="C116" s="65">
        <v>5.9</v>
      </c>
      <c r="D116" s="65">
        <v>0.995</v>
      </c>
      <c r="E116" s="60"/>
      <c r="F116" s="60"/>
      <c r="G116" s="60"/>
      <c r="H116" s="60"/>
      <c r="I116" s="60"/>
      <c r="J116" s="60"/>
      <c r="K116" s="60"/>
      <c r="L116" s="60"/>
      <c r="M116" s="60"/>
      <c r="N116" s="60"/>
      <c r="O116" s="60"/>
      <c r="P116" s="60"/>
      <c r="Q116" s="60"/>
      <c r="R116" s="60"/>
      <c r="S116" s="60"/>
      <c r="T116" s="60"/>
      <c r="U116" s="60"/>
      <c r="V116" s="60"/>
      <c r="W116" s="60"/>
      <c r="X116" s="60"/>
      <c r="Y116" s="60"/>
      <c r="Z116" s="60"/>
    </row>
    <row r="117" ht="15.75" customHeight="1">
      <c r="A117" s="65">
        <v>0.99</v>
      </c>
      <c r="B117" s="65">
        <v>11.9</v>
      </c>
      <c r="C117" s="65">
        <v>5.95</v>
      </c>
      <c r="D117" s="65">
        <v>0.99</v>
      </c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0"/>
      <c r="P117" s="60"/>
      <c r="Q117" s="60"/>
      <c r="R117" s="60"/>
      <c r="S117" s="60"/>
      <c r="T117" s="60"/>
      <c r="U117" s="60"/>
      <c r="V117" s="60"/>
      <c r="W117" s="60"/>
      <c r="X117" s="60"/>
      <c r="Y117" s="60"/>
      <c r="Z117" s="60"/>
    </row>
    <row r="118" ht="15.75" customHeight="1">
      <c r="A118" s="65">
        <v>0.985</v>
      </c>
      <c r="B118" s="65">
        <v>12.0</v>
      </c>
      <c r="C118" s="65">
        <v>6.0</v>
      </c>
      <c r="D118" s="65">
        <v>0.985</v>
      </c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0"/>
      <c r="P118" s="60"/>
      <c r="Q118" s="60"/>
      <c r="R118" s="60"/>
      <c r="S118" s="60"/>
      <c r="T118" s="60"/>
      <c r="U118" s="60"/>
      <c r="V118" s="60"/>
      <c r="W118" s="60"/>
      <c r="X118" s="60"/>
      <c r="Y118" s="60"/>
      <c r="Z118" s="60"/>
    </row>
    <row r="119" ht="15.75" customHeight="1">
      <c r="A119" s="65">
        <v>0.98</v>
      </c>
      <c r="B119" s="65">
        <v>12.1</v>
      </c>
      <c r="C119" s="65">
        <v>6.05</v>
      </c>
      <c r="D119" s="65">
        <v>0.98</v>
      </c>
      <c r="E119" s="60"/>
      <c r="F119" s="60"/>
      <c r="G119" s="60"/>
      <c r="H119" s="60"/>
      <c r="I119" s="60"/>
      <c r="J119" s="60"/>
      <c r="K119" s="60"/>
      <c r="L119" s="60"/>
      <c r="M119" s="60"/>
      <c r="N119" s="60"/>
      <c r="O119" s="60"/>
      <c r="P119" s="60"/>
      <c r="Q119" s="60"/>
      <c r="R119" s="60"/>
      <c r="S119" s="60"/>
      <c r="T119" s="60"/>
      <c r="U119" s="60"/>
      <c r="V119" s="60"/>
      <c r="W119" s="60"/>
      <c r="X119" s="60"/>
      <c r="Y119" s="60"/>
      <c r="Z119" s="60"/>
    </row>
    <row r="120" ht="15.75" customHeight="1">
      <c r="A120" s="65">
        <v>0.975</v>
      </c>
      <c r="B120" s="65">
        <v>12.2</v>
      </c>
      <c r="C120" s="65">
        <v>6.1</v>
      </c>
      <c r="D120" s="65">
        <v>0.975</v>
      </c>
      <c r="E120" s="60"/>
      <c r="F120" s="60"/>
      <c r="G120" s="60"/>
      <c r="H120" s="60"/>
      <c r="I120" s="60"/>
      <c r="J120" s="60"/>
      <c r="K120" s="60"/>
      <c r="L120" s="60"/>
      <c r="M120" s="60"/>
      <c r="N120" s="60"/>
      <c r="O120" s="60"/>
      <c r="P120" s="60"/>
      <c r="Q120" s="60"/>
      <c r="R120" s="60"/>
      <c r="S120" s="60"/>
      <c r="T120" s="60"/>
      <c r="U120" s="60"/>
      <c r="V120" s="60"/>
      <c r="W120" s="60"/>
      <c r="X120" s="60"/>
      <c r="Y120" s="60"/>
      <c r="Z120" s="60"/>
    </row>
    <row r="121" ht="15.75" customHeight="1">
      <c r="A121" s="65">
        <v>0.97</v>
      </c>
      <c r="B121" s="65">
        <v>12.3</v>
      </c>
      <c r="C121" s="65">
        <v>6.15</v>
      </c>
      <c r="D121" s="65">
        <v>0.97</v>
      </c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/>
      <c r="Y121" s="60"/>
      <c r="Z121" s="60"/>
    </row>
    <row r="122" ht="15.75" customHeight="1">
      <c r="A122" s="65">
        <v>0.965</v>
      </c>
      <c r="B122" s="65">
        <v>12.4</v>
      </c>
      <c r="C122" s="65">
        <v>6.2</v>
      </c>
      <c r="D122" s="65">
        <v>0.965</v>
      </c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/>
      <c r="Y122" s="60"/>
      <c r="Z122" s="60"/>
    </row>
    <row r="123" ht="15.75" customHeight="1">
      <c r="A123" s="70">
        <v>0.96</v>
      </c>
      <c r="B123" s="70">
        <v>12.5</v>
      </c>
      <c r="C123" s="70">
        <v>6.25</v>
      </c>
      <c r="D123" s="70">
        <v>0.96</v>
      </c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  <c r="Z123" s="60"/>
    </row>
    <row r="124" ht="15.75" customHeight="1">
      <c r="A124" s="65">
        <v>0.957</v>
      </c>
      <c r="B124" s="65">
        <v>12.6</v>
      </c>
      <c r="C124" s="65">
        <v>6.3</v>
      </c>
      <c r="D124" s="65">
        <v>0.957</v>
      </c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Z124" s="60"/>
    </row>
    <row r="125" ht="15.75" customHeight="1">
      <c r="A125" s="65">
        <v>0.954</v>
      </c>
      <c r="B125" s="65">
        <v>12.7</v>
      </c>
      <c r="C125" s="65">
        <v>6.35</v>
      </c>
      <c r="D125" s="65">
        <v>0.954</v>
      </c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Z125" s="60"/>
    </row>
    <row r="126" ht="15.75" customHeight="1">
      <c r="A126" s="65">
        <v>0.951</v>
      </c>
      <c r="B126" s="65">
        <v>12.8</v>
      </c>
      <c r="C126" s="65">
        <v>6.4</v>
      </c>
      <c r="D126" s="65">
        <v>0.951</v>
      </c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Z126" s="60"/>
    </row>
    <row r="127" ht="15.75" customHeight="1">
      <c r="A127" s="65">
        <v>0.948</v>
      </c>
      <c r="B127" s="65">
        <v>12.9</v>
      </c>
      <c r="C127" s="65">
        <v>6.45</v>
      </c>
      <c r="D127" s="65">
        <v>0.948</v>
      </c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  <c r="Z127" s="60"/>
    </row>
    <row r="128" ht="15.75" customHeight="1">
      <c r="A128" s="65">
        <v>0.945</v>
      </c>
      <c r="B128" s="65">
        <v>13.0</v>
      </c>
      <c r="C128" s="65">
        <v>6.5</v>
      </c>
      <c r="D128" s="65">
        <v>0.945</v>
      </c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  <c r="Z128" s="60"/>
    </row>
    <row r="129" ht="15.75" customHeight="1">
      <c r="A129" s="65">
        <v>0.942</v>
      </c>
      <c r="B129" s="65">
        <v>13.1</v>
      </c>
      <c r="C129" s="65">
        <v>6.55</v>
      </c>
      <c r="D129" s="65">
        <v>0.942</v>
      </c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  <c r="Z129" s="60"/>
    </row>
    <row r="130" ht="15.75" customHeight="1">
      <c r="A130" s="65">
        <v>0.939</v>
      </c>
      <c r="B130" s="65">
        <v>13.2</v>
      </c>
      <c r="C130" s="65">
        <v>6.6</v>
      </c>
      <c r="D130" s="65">
        <v>0.939</v>
      </c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  <c r="Z130" s="60"/>
    </row>
    <row r="131" ht="15.75" customHeight="1">
      <c r="A131" s="65">
        <v>0.936</v>
      </c>
      <c r="B131" s="65">
        <v>13.3</v>
      </c>
      <c r="C131" s="65">
        <v>6.65</v>
      </c>
      <c r="D131" s="65">
        <v>0.936</v>
      </c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  <c r="Z131" s="60"/>
    </row>
    <row r="132" ht="15.75" customHeight="1">
      <c r="A132" s="65">
        <v>0.933</v>
      </c>
      <c r="B132" s="65">
        <v>13.4</v>
      </c>
      <c r="C132" s="65">
        <v>6.7</v>
      </c>
      <c r="D132" s="65">
        <v>0.933</v>
      </c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  <c r="Z132" s="60"/>
    </row>
    <row r="133" ht="15.75" customHeight="1">
      <c r="A133" s="70">
        <v>0.93</v>
      </c>
      <c r="B133" s="70">
        <v>13.5</v>
      </c>
      <c r="C133" s="70">
        <v>6.75</v>
      </c>
      <c r="D133" s="70">
        <v>0.93</v>
      </c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0"/>
      <c r="P133" s="60"/>
      <c r="Q133" s="60"/>
      <c r="R133" s="60"/>
      <c r="S133" s="60"/>
      <c r="T133" s="60"/>
      <c r="U133" s="60"/>
      <c r="V133" s="60"/>
      <c r="W133" s="60"/>
      <c r="X133" s="60"/>
      <c r="Y133" s="60"/>
      <c r="Z133" s="60"/>
    </row>
    <row r="134" ht="15.75" customHeight="1">
      <c r="A134" s="65">
        <v>0.927</v>
      </c>
      <c r="B134" s="65">
        <v>13.6</v>
      </c>
      <c r="C134" s="65">
        <v>6.8</v>
      </c>
      <c r="D134" s="65">
        <v>0.927</v>
      </c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0"/>
      <c r="P134" s="60"/>
      <c r="Q134" s="60"/>
      <c r="R134" s="60"/>
      <c r="S134" s="60"/>
      <c r="T134" s="60"/>
      <c r="U134" s="60"/>
      <c r="V134" s="60"/>
      <c r="W134" s="60"/>
      <c r="X134" s="60"/>
      <c r="Y134" s="60"/>
      <c r="Z134" s="60"/>
    </row>
    <row r="135" ht="15.75" customHeight="1">
      <c r="A135" s="65">
        <v>0.924</v>
      </c>
      <c r="B135" s="65">
        <v>13.7</v>
      </c>
      <c r="C135" s="65">
        <v>6.85</v>
      </c>
      <c r="D135" s="65">
        <v>0.924</v>
      </c>
      <c r="E135" s="60"/>
      <c r="F135" s="60"/>
      <c r="G135" s="60"/>
      <c r="H135" s="60"/>
      <c r="I135" s="60"/>
      <c r="J135" s="60"/>
      <c r="K135" s="60"/>
      <c r="L135" s="60"/>
      <c r="M135" s="60"/>
      <c r="N135" s="60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Z135" s="60"/>
    </row>
    <row r="136" ht="15.75" customHeight="1">
      <c r="A136" s="65">
        <v>0.921</v>
      </c>
      <c r="B136" s="65">
        <v>13.8</v>
      </c>
      <c r="C136" s="65">
        <v>6.9</v>
      </c>
      <c r="D136" s="65">
        <v>0.921</v>
      </c>
      <c r="E136" s="60"/>
      <c r="F136" s="60"/>
      <c r="G136" s="60"/>
      <c r="H136" s="60"/>
      <c r="I136" s="60"/>
      <c r="J136" s="60"/>
      <c r="K136" s="60"/>
      <c r="L136" s="60"/>
      <c r="M136" s="60"/>
      <c r="N136" s="60"/>
      <c r="O136" s="60"/>
      <c r="P136" s="60"/>
      <c r="Q136" s="60"/>
      <c r="R136" s="60"/>
      <c r="S136" s="60"/>
      <c r="T136" s="60"/>
      <c r="U136" s="60"/>
      <c r="V136" s="60"/>
      <c r="W136" s="60"/>
      <c r="X136" s="60"/>
      <c r="Y136" s="60"/>
      <c r="Z136" s="60"/>
    </row>
    <row r="137" ht="15.75" customHeight="1">
      <c r="A137" s="65">
        <v>0.918</v>
      </c>
      <c r="B137" s="65">
        <v>13.9</v>
      </c>
      <c r="C137" s="65">
        <v>6.95</v>
      </c>
      <c r="D137" s="65">
        <v>0.918</v>
      </c>
      <c r="E137" s="60"/>
      <c r="F137" s="60"/>
      <c r="G137" s="60"/>
      <c r="H137" s="60"/>
      <c r="I137" s="60"/>
      <c r="J137" s="60"/>
      <c r="K137" s="60"/>
      <c r="L137" s="60"/>
      <c r="M137" s="60"/>
      <c r="N137" s="60"/>
      <c r="O137" s="60"/>
      <c r="P137" s="60"/>
      <c r="Q137" s="60"/>
      <c r="R137" s="60"/>
      <c r="S137" s="60"/>
      <c r="T137" s="60"/>
      <c r="U137" s="60"/>
      <c r="V137" s="60"/>
      <c r="W137" s="60"/>
      <c r="X137" s="60"/>
      <c r="Y137" s="60"/>
      <c r="Z137" s="60"/>
    </row>
    <row r="138" ht="15.75" customHeight="1">
      <c r="A138" s="65">
        <v>0.915</v>
      </c>
      <c r="B138" s="65">
        <v>14.0</v>
      </c>
      <c r="C138" s="65">
        <v>7.0</v>
      </c>
      <c r="D138" s="65">
        <v>0.915</v>
      </c>
      <c r="E138" s="60"/>
      <c r="F138" s="60"/>
      <c r="G138" s="60"/>
      <c r="H138" s="60"/>
      <c r="I138" s="60"/>
      <c r="J138" s="60"/>
      <c r="K138" s="60"/>
      <c r="L138" s="60"/>
      <c r="M138" s="60"/>
      <c r="N138" s="60"/>
      <c r="O138" s="60"/>
      <c r="P138" s="60"/>
      <c r="Q138" s="60"/>
      <c r="R138" s="60"/>
      <c r="S138" s="60"/>
      <c r="T138" s="60"/>
      <c r="U138" s="60"/>
      <c r="V138" s="60"/>
      <c r="W138" s="60"/>
      <c r="X138" s="60"/>
      <c r="Y138" s="60"/>
      <c r="Z138" s="60"/>
    </row>
    <row r="139" ht="15.75" customHeight="1">
      <c r="A139" s="65">
        <v>0.912</v>
      </c>
      <c r="B139" s="65">
        <v>14.1</v>
      </c>
      <c r="C139" s="65">
        <v>7.05</v>
      </c>
      <c r="D139" s="65">
        <v>0.912</v>
      </c>
      <c r="E139" s="60"/>
      <c r="F139" s="60"/>
      <c r="G139" s="60"/>
      <c r="H139" s="60"/>
      <c r="I139" s="60"/>
      <c r="J139" s="60"/>
      <c r="K139" s="60"/>
      <c r="L139" s="60"/>
      <c r="M139" s="60"/>
      <c r="N139" s="60"/>
      <c r="O139" s="60"/>
      <c r="P139" s="60"/>
      <c r="Q139" s="60"/>
      <c r="R139" s="60"/>
      <c r="S139" s="60"/>
      <c r="T139" s="60"/>
      <c r="U139" s="60"/>
      <c r="V139" s="60"/>
      <c r="W139" s="60"/>
      <c r="X139" s="60"/>
      <c r="Y139" s="60"/>
      <c r="Z139" s="60"/>
    </row>
    <row r="140" ht="15.75" customHeight="1">
      <c r="A140" s="65">
        <v>0.909</v>
      </c>
      <c r="B140" s="65">
        <v>14.2</v>
      </c>
      <c r="C140" s="65">
        <v>7.1</v>
      </c>
      <c r="D140" s="65">
        <v>0.909</v>
      </c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Z140" s="60"/>
    </row>
    <row r="141" ht="15.75" customHeight="1">
      <c r="A141" s="65">
        <v>0.906</v>
      </c>
      <c r="B141" s="65">
        <v>14.3</v>
      </c>
      <c r="C141" s="65">
        <v>7.15</v>
      </c>
      <c r="D141" s="65">
        <v>0.906</v>
      </c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0"/>
      <c r="P141" s="60"/>
      <c r="Q141" s="60"/>
      <c r="R141" s="60"/>
      <c r="S141" s="60"/>
      <c r="T141" s="60"/>
      <c r="U141" s="60"/>
      <c r="V141" s="60"/>
      <c r="W141" s="60"/>
      <c r="X141" s="60"/>
      <c r="Y141" s="60"/>
      <c r="Z141" s="60"/>
    </row>
    <row r="142" ht="15.75" customHeight="1">
      <c r="A142" s="65">
        <v>0.903</v>
      </c>
      <c r="B142" s="65">
        <v>14.4</v>
      </c>
      <c r="C142" s="65">
        <v>7.2</v>
      </c>
      <c r="D142" s="65">
        <v>0.903</v>
      </c>
      <c r="E142" s="60"/>
      <c r="F142" s="60"/>
      <c r="G142" s="60"/>
      <c r="H142" s="60"/>
      <c r="I142" s="60"/>
      <c r="J142" s="60"/>
      <c r="K142" s="60"/>
      <c r="L142" s="60"/>
      <c r="M142" s="60"/>
      <c r="N142" s="60"/>
      <c r="O142" s="60"/>
      <c r="P142" s="60"/>
      <c r="Q142" s="60"/>
      <c r="R142" s="60"/>
      <c r="S142" s="60"/>
      <c r="T142" s="60"/>
      <c r="U142" s="60"/>
      <c r="V142" s="60"/>
      <c r="W142" s="60"/>
      <c r="X142" s="60"/>
      <c r="Y142" s="60"/>
      <c r="Z142" s="60"/>
    </row>
    <row r="143" ht="15.75" customHeight="1">
      <c r="A143" s="70">
        <v>0.9</v>
      </c>
      <c r="B143" s="70">
        <v>14.5</v>
      </c>
      <c r="C143" s="70">
        <v>7.25</v>
      </c>
      <c r="D143" s="70">
        <v>0.9</v>
      </c>
      <c r="E143" s="60"/>
      <c r="F143" s="60"/>
      <c r="G143" s="60"/>
      <c r="H143" s="60"/>
      <c r="I143" s="60"/>
      <c r="J143" s="60"/>
      <c r="K143" s="60"/>
      <c r="L143" s="60"/>
      <c r="M143" s="60"/>
      <c r="N143" s="60"/>
      <c r="O143" s="60"/>
      <c r="P143" s="60"/>
      <c r="Q143" s="60"/>
      <c r="R143" s="60"/>
      <c r="S143" s="60"/>
      <c r="T143" s="60"/>
      <c r="U143" s="60"/>
      <c r="V143" s="60"/>
      <c r="W143" s="60"/>
      <c r="X143" s="60"/>
      <c r="Y143" s="60"/>
      <c r="Z143" s="60"/>
    </row>
    <row r="144" ht="15.75" customHeight="1">
      <c r="A144" s="65">
        <v>0.897</v>
      </c>
      <c r="B144" s="65">
        <v>14.6</v>
      </c>
      <c r="C144" s="65">
        <v>7.3</v>
      </c>
      <c r="D144" s="65">
        <v>0.897</v>
      </c>
      <c r="E144" s="60"/>
      <c r="F144" s="60"/>
      <c r="G144" s="60"/>
      <c r="H144" s="60"/>
      <c r="I144" s="60"/>
      <c r="J144" s="60"/>
      <c r="K144" s="60"/>
      <c r="L144" s="60"/>
      <c r="M144" s="60"/>
      <c r="N144" s="60"/>
      <c r="O144" s="60"/>
      <c r="P144" s="60"/>
      <c r="Q144" s="60"/>
      <c r="R144" s="60"/>
      <c r="S144" s="60"/>
      <c r="T144" s="60"/>
      <c r="U144" s="60"/>
      <c r="V144" s="60"/>
      <c r="W144" s="60"/>
      <c r="X144" s="60"/>
      <c r="Y144" s="60"/>
      <c r="Z144" s="60"/>
    </row>
    <row r="145" ht="15.75" customHeight="1">
      <c r="A145" s="65">
        <v>0.894</v>
      </c>
      <c r="B145" s="65">
        <v>14.7</v>
      </c>
      <c r="C145" s="65">
        <v>7.35</v>
      </c>
      <c r="D145" s="65">
        <v>0.894</v>
      </c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0"/>
      <c r="P145" s="60"/>
      <c r="Q145" s="60"/>
      <c r="R145" s="60"/>
      <c r="S145" s="60"/>
      <c r="T145" s="60"/>
      <c r="U145" s="60"/>
      <c r="V145" s="60"/>
      <c r="W145" s="60"/>
      <c r="X145" s="60"/>
      <c r="Y145" s="60"/>
      <c r="Z145" s="60"/>
    </row>
    <row r="146" ht="15.75" customHeight="1">
      <c r="A146" s="65">
        <v>0.891</v>
      </c>
      <c r="B146" s="65">
        <v>14.8</v>
      </c>
      <c r="C146" s="65">
        <v>7.4</v>
      </c>
      <c r="D146" s="65">
        <v>0.891</v>
      </c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0"/>
      <c r="P146" s="60"/>
      <c r="Q146" s="60"/>
      <c r="R146" s="60"/>
      <c r="S146" s="60"/>
      <c r="T146" s="60"/>
      <c r="U146" s="60"/>
      <c r="V146" s="60"/>
      <c r="W146" s="60"/>
      <c r="X146" s="60"/>
      <c r="Y146" s="60"/>
      <c r="Z146" s="60"/>
    </row>
    <row r="147" ht="15.75" customHeight="1">
      <c r="A147" s="65">
        <v>0.888</v>
      </c>
      <c r="B147" s="65">
        <v>14.9</v>
      </c>
      <c r="C147" s="65">
        <v>7.45</v>
      </c>
      <c r="D147" s="65">
        <v>0.888</v>
      </c>
      <c r="E147" s="60"/>
      <c r="F147" s="60"/>
      <c r="G147" s="60"/>
      <c r="H147" s="60"/>
      <c r="I147" s="60"/>
      <c r="J147" s="60"/>
      <c r="K147" s="60"/>
      <c r="L147" s="60"/>
      <c r="M147" s="60"/>
      <c r="N147" s="60"/>
      <c r="O147" s="60"/>
      <c r="P147" s="60"/>
      <c r="Q147" s="60"/>
      <c r="R147" s="60"/>
      <c r="S147" s="60"/>
      <c r="T147" s="60"/>
      <c r="U147" s="60"/>
      <c r="V147" s="60"/>
      <c r="W147" s="60"/>
      <c r="X147" s="60"/>
      <c r="Y147" s="60"/>
      <c r="Z147" s="60"/>
    </row>
    <row r="148" ht="15.75" customHeight="1">
      <c r="A148" s="65">
        <v>0.885</v>
      </c>
      <c r="B148" s="65">
        <v>15.0</v>
      </c>
      <c r="C148" s="65">
        <v>7.5</v>
      </c>
      <c r="D148" s="65">
        <v>0.885</v>
      </c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0"/>
      <c r="P148" s="60"/>
      <c r="Q148" s="60"/>
      <c r="R148" s="60"/>
      <c r="S148" s="60"/>
      <c r="T148" s="60"/>
      <c r="U148" s="60"/>
      <c r="V148" s="60"/>
      <c r="W148" s="60"/>
      <c r="X148" s="60"/>
      <c r="Y148" s="60"/>
      <c r="Z148" s="60"/>
    </row>
    <row r="149" ht="15.75" customHeight="1">
      <c r="A149" s="65">
        <v>0.882</v>
      </c>
      <c r="B149" s="65">
        <v>15.1</v>
      </c>
      <c r="C149" s="65">
        <v>7.55</v>
      </c>
      <c r="D149" s="65">
        <v>0.882</v>
      </c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0"/>
      <c r="P149" s="60"/>
      <c r="Q149" s="60"/>
      <c r="R149" s="60"/>
      <c r="S149" s="60"/>
      <c r="T149" s="60"/>
      <c r="U149" s="60"/>
      <c r="V149" s="60"/>
      <c r="W149" s="60"/>
      <c r="X149" s="60"/>
      <c r="Y149" s="60"/>
      <c r="Z149" s="60"/>
    </row>
    <row r="150" ht="15.75" customHeight="1">
      <c r="A150" s="65">
        <v>0.879</v>
      </c>
      <c r="B150" s="65">
        <v>15.2</v>
      </c>
      <c r="C150" s="65">
        <v>7.6</v>
      </c>
      <c r="D150" s="65">
        <v>0.879</v>
      </c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0"/>
      <c r="P150" s="60"/>
      <c r="Q150" s="60"/>
      <c r="R150" s="60"/>
      <c r="S150" s="60"/>
      <c r="T150" s="60"/>
      <c r="U150" s="60"/>
      <c r="V150" s="60"/>
      <c r="W150" s="60"/>
      <c r="X150" s="60"/>
      <c r="Y150" s="60"/>
      <c r="Z150" s="60"/>
    </row>
    <row r="151" ht="15.75" customHeight="1">
      <c r="A151" s="65">
        <v>0.876</v>
      </c>
      <c r="B151" s="65">
        <v>15.3</v>
      </c>
      <c r="C151" s="65">
        <v>7.65</v>
      </c>
      <c r="D151" s="65">
        <v>0.876</v>
      </c>
      <c r="E151" s="60"/>
      <c r="F151" s="60"/>
      <c r="G151" s="60"/>
      <c r="H151" s="60"/>
      <c r="I151" s="60"/>
      <c r="J151" s="60"/>
      <c r="K151" s="60"/>
      <c r="L151" s="60"/>
      <c r="M151" s="60"/>
      <c r="N151" s="60"/>
      <c r="O151" s="60"/>
      <c r="P151" s="60"/>
      <c r="Q151" s="60"/>
      <c r="R151" s="60"/>
      <c r="S151" s="60"/>
      <c r="T151" s="60"/>
      <c r="U151" s="60"/>
      <c r="V151" s="60"/>
      <c r="W151" s="60"/>
      <c r="X151" s="60"/>
      <c r="Y151" s="60"/>
      <c r="Z151" s="60"/>
    </row>
    <row r="152" ht="15.75" customHeight="1">
      <c r="A152" s="65">
        <v>0.873</v>
      </c>
      <c r="B152" s="65">
        <v>15.4</v>
      </c>
      <c r="C152" s="65">
        <v>7.7</v>
      </c>
      <c r="D152" s="65">
        <v>0.873</v>
      </c>
      <c r="E152" s="60"/>
      <c r="F152" s="60"/>
      <c r="G152" s="60"/>
      <c r="H152" s="60"/>
      <c r="I152" s="60"/>
      <c r="J152" s="60"/>
      <c r="K152" s="60"/>
      <c r="L152" s="60"/>
      <c r="M152" s="60"/>
      <c r="N152" s="60"/>
      <c r="O152" s="60"/>
      <c r="P152" s="60"/>
      <c r="Q152" s="60"/>
      <c r="R152" s="60"/>
      <c r="S152" s="60"/>
      <c r="T152" s="60"/>
      <c r="U152" s="60"/>
      <c r="V152" s="60"/>
      <c r="W152" s="60"/>
      <c r="X152" s="60"/>
      <c r="Y152" s="60"/>
      <c r="Z152" s="60"/>
    </row>
    <row r="153" ht="15.75" customHeight="1">
      <c r="A153" s="70">
        <v>0.87</v>
      </c>
      <c r="B153" s="70">
        <v>15.5</v>
      </c>
      <c r="C153" s="70">
        <v>7.75</v>
      </c>
      <c r="D153" s="70">
        <v>0.87</v>
      </c>
      <c r="E153" s="60"/>
      <c r="F153" s="60"/>
      <c r="G153" s="60"/>
      <c r="H153" s="60"/>
      <c r="I153" s="60"/>
      <c r="J153" s="60"/>
      <c r="K153" s="60"/>
      <c r="L153" s="60"/>
      <c r="M153" s="60"/>
      <c r="N153" s="60"/>
      <c r="O153" s="60"/>
      <c r="P153" s="60"/>
      <c r="Q153" s="60"/>
      <c r="R153" s="60"/>
      <c r="S153" s="60"/>
      <c r="T153" s="60"/>
      <c r="U153" s="60"/>
      <c r="V153" s="60"/>
      <c r="W153" s="60"/>
      <c r="X153" s="60"/>
      <c r="Y153" s="60"/>
      <c r="Z153" s="60"/>
    </row>
    <row r="154" ht="15.75" customHeight="1">
      <c r="A154" s="65">
        <v>0.867</v>
      </c>
      <c r="B154" s="65">
        <v>15.6</v>
      </c>
      <c r="C154" s="65">
        <v>7.8</v>
      </c>
      <c r="D154" s="65">
        <v>0.867</v>
      </c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0"/>
      <c r="Q154" s="60"/>
      <c r="R154" s="60"/>
      <c r="S154" s="60"/>
      <c r="T154" s="60"/>
      <c r="U154" s="60"/>
      <c r="V154" s="60"/>
      <c r="W154" s="60"/>
      <c r="X154" s="60"/>
      <c r="Y154" s="60"/>
      <c r="Z154" s="60"/>
    </row>
    <row r="155" ht="15.75" customHeight="1">
      <c r="A155" s="65">
        <v>0.864</v>
      </c>
      <c r="B155" s="65">
        <v>15.7</v>
      </c>
      <c r="C155" s="65">
        <v>7.85</v>
      </c>
      <c r="D155" s="65">
        <v>0.864</v>
      </c>
      <c r="E155" s="60"/>
      <c r="F155" s="60"/>
      <c r="G155" s="60"/>
      <c r="H155" s="60"/>
      <c r="I155" s="60"/>
      <c r="J155" s="60"/>
      <c r="K155" s="60"/>
      <c r="L155" s="60"/>
      <c r="M155" s="60"/>
      <c r="N155" s="60"/>
      <c r="O155" s="60"/>
      <c r="P155" s="60"/>
      <c r="Q155" s="60"/>
      <c r="R155" s="60"/>
      <c r="S155" s="60"/>
      <c r="T155" s="60"/>
      <c r="U155" s="60"/>
      <c r="V155" s="60"/>
      <c r="W155" s="60"/>
      <c r="X155" s="60"/>
      <c r="Y155" s="60"/>
      <c r="Z155" s="60"/>
    </row>
    <row r="156" ht="15.75" customHeight="1">
      <c r="A156" s="65">
        <v>0.861</v>
      </c>
      <c r="B156" s="65">
        <v>15.8</v>
      </c>
      <c r="C156" s="65">
        <v>7.9</v>
      </c>
      <c r="D156" s="65">
        <v>0.861</v>
      </c>
      <c r="E156" s="60"/>
      <c r="F156" s="60"/>
      <c r="G156" s="60"/>
      <c r="H156" s="60"/>
      <c r="I156" s="60"/>
      <c r="J156" s="60"/>
      <c r="K156" s="60"/>
      <c r="L156" s="60"/>
      <c r="M156" s="60"/>
      <c r="N156" s="60"/>
      <c r="O156" s="60"/>
      <c r="P156" s="60"/>
      <c r="Q156" s="60"/>
      <c r="R156" s="60"/>
      <c r="S156" s="60"/>
      <c r="T156" s="60"/>
      <c r="U156" s="60"/>
      <c r="V156" s="60"/>
      <c r="W156" s="60"/>
      <c r="X156" s="60"/>
      <c r="Y156" s="60"/>
      <c r="Z156" s="60"/>
    </row>
    <row r="157" ht="15.75" customHeight="1">
      <c r="A157" s="65">
        <v>0.858</v>
      </c>
      <c r="B157" s="65">
        <v>15.9</v>
      </c>
      <c r="C157" s="65">
        <v>7.95</v>
      </c>
      <c r="D157" s="65">
        <v>0.858</v>
      </c>
      <c r="E157" s="60"/>
      <c r="F157" s="60"/>
      <c r="G157" s="60"/>
      <c r="H157" s="60"/>
      <c r="I157" s="60"/>
      <c r="J157" s="60"/>
      <c r="K157" s="60"/>
      <c r="L157" s="60"/>
      <c r="M157" s="60"/>
      <c r="N157" s="60"/>
      <c r="O157" s="60"/>
      <c r="P157" s="60"/>
      <c r="Q157" s="60"/>
      <c r="R157" s="60"/>
      <c r="S157" s="60"/>
      <c r="T157" s="60"/>
      <c r="U157" s="60"/>
      <c r="V157" s="60"/>
      <c r="W157" s="60"/>
      <c r="X157" s="60"/>
      <c r="Y157" s="60"/>
      <c r="Z157" s="60"/>
    </row>
    <row r="158" ht="15.75" customHeight="1">
      <c r="A158" s="65">
        <v>0.855</v>
      </c>
      <c r="B158" s="65">
        <v>16.0</v>
      </c>
      <c r="C158" s="65">
        <v>8.0</v>
      </c>
      <c r="D158" s="65">
        <v>0.855</v>
      </c>
      <c r="E158" s="60"/>
      <c r="F158" s="60"/>
      <c r="G158" s="60"/>
      <c r="H158" s="60"/>
      <c r="I158" s="60"/>
      <c r="J158" s="60"/>
      <c r="K158" s="60"/>
      <c r="L158" s="60"/>
      <c r="M158" s="60"/>
      <c r="N158" s="60"/>
      <c r="O158" s="60"/>
      <c r="P158" s="60"/>
      <c r="Q158" s="60"/>
      <c r="R158" s="60"/>
      <c r="S158" s="60"/>
      <c r="T158" s="60"/>
      <c r="U158" s="60"/>
      <c r="V158" s="60"/>
      <c r="W158" s="60"/>
      <c r="X158" s="60"/>
      <c r="Y158" s="60"/>
      <c r="Z158" s="60"/>
    </row>
    <row r="159" ht="15.75" customHeight="1">
      <c r="A159" s="65">
        <v>0.852</v>
      </c>
      <c r="B159" s="65">
        <v>16.1</v>
      </c>
      <c r="C159" s="65">
        <v>8.05</v>
      </c>
      <c r="D159" s="65">
        <v>0.852</v>
      </c>
      <c r="E159" s="60"/>
      <c r="F159" s="60"/>
      <c r="G159" s="60"/>
      <c r="H159" s="60"/>
      <c r="I159" s="60"/>
      <c r="J159" s="60"/>
      <c r="K159" s="60"/>
      <c r="L159" s="60"/>
      <c r="M159" s="60"/>
      <c r="N159" s="60"/>
      <c r="O159" s="60"/>
      <c r="P159" s="60"/>
      <c r="Q159" s="60"/>
      <c r="R159" s="60"/>
      <c r="S159" s="60"/>
      <c r="T159" s="60"/>
      <c r="U159" s="60"/>
      <c r="V159" s="60"/>
      <c r="W159" s="60"/>
      <c r="X159" s="60"/>
      <c r="Y159" s="60"/>
      <c r="Z159" s="60"/>
    </row>
    <row r="160" ht="15.75" customHeight="1">
      <c r="A160" s="65">
        <v>0.849</v>
      </c>
      <c r="B160" s="65">
        <v>16.2</v>
      </c>
      <c r="C160" s="65">
        <v>8.1</v>
      </c>
      <c r="D160" s="65">
        <v>0.849</v>
      </c>
      <c r="E160" s="60"/>
      <c r="F160" s="60"/>
      <c r="G160" s="60"/>
      <c r="H160" s="60"/>
      <c r="I160" s="60"/>
      <c r="J160" s="60"/>
      <c r="K160" s="60"/>
      <c r="L160" s="60"/>
      <c r="M160" s="60"/>
      <c r="N160" s="60"/>
      <c r="O160" s="60"/>
      <c r="P160" s="60"/>
      <c r="Q160" s="60"/>
      <c r="R160" s="60"/>
      <c r="S160" s="60"/>
      <c r="T160" s="60"/>
      <c r="U160" s="60"/>
      <c r="V160" s="60"/>
      <c r="W160" s="60"/>
      <c r="X160" s="60"/>
      <c r="Y160" s="60"/>
      <c r="Z160" s="60"/>
    </row>
    <row r="161" ht="15.75" customHeight="1">
      <c r="A161" s="65">
        <v>0.846</v>
      </c>
      <c r="B161" s="65">
        <v>16.3</v>
      </c>
      <c r="C161" s="65">
        <v>8.15</v>
      </c>
      <c r="D161" s="65">
        <v>0.846</v>
      </c>
      <c r="E161" s="60"/>
      <c r="F161" s="60"/>
      <c r="G161" s="60"/>
      <c r="H161" s="60"/>
      <c r="I161" s="60"/>
      <c r="J161" s="60"/>
      <c r="K161" s="60"/>
      <c r="L161" s="60"/>
      <c r="M161" s="60"/>
      <c r="N161" s="60"/>
      <c r="O161" s="60"/>
      <c r="P161" s="60"/>
      <c r="Q161" s="60"/>
      <c r="R161" s="60"/>
      <c r="S161" s="60"/>
      <c r="T161" s="60"/>
      <c r="U161" s="60"/>
      <c r="V161" s="60"/>
      <c r="W161" s="60"/>
      <c r="X161" s="60"/>
      <c r="Y161" s="60"/>
      <c r="Z161" s="60"/>
    </row>
    <row r="162" ht="15.75" customHeight="1">
      <c r="A162" s="65">
        <v>0.843</v>
      </c>
      <c r="B162" s="65">
        <v>16.4</v>
      </c>
      <c r="C162" s="65">
        <v>8.2</v>
      </c>
      <c r="D162" s="65">
        <v>0.843</v>
      </c>
      <c r="E162" s="60"/>
      <c r="F162" s="60"/>
      <c r="G162" s="60"/>
      <c r="H162" s="60"/>
      <c r="I162" s="60"/>
      <c r="J162" s="60"/>
      <c r="K162" s="60"/>
      <c r="L162" s="60"/>
      <c r="M162" s="60"/>
      <c r="N162" s="60"/>
      <c r="O162" s="60"/>
      <c r="P162" s="60"/>
      <c r="Q162" s="60"/>
      <c r="R162" s="60"/>
      <c r="S162" s="60"/>
      <c r="T162" s="60"/>
      <c r="U162" s="60"/>
      <c r="V162" s="60"/>
      <c r="W162" s="60"/>
      <c r="X162" s="60"/>
      <c r="Y162" s="60"/>
      <c r="Z162" s="60"/>
    </row>
    <row r="163" ht="15.75" customHeight="1">
      <c r="A163" s="70">
        <v>0.84</v>
      </c>
      <c r="B163" s="70">
        <v>16.5</v>
      </c>
      <c r="C163" s="70">
        <v>8.25</v>
      </c>
      <c r="D163" s="70">
        <v>0.84</v>
      </c>
      <c r="E163" s="60"/>
      <c r="F163" s="60"/>
      <c r="G163" s="60"/>
      <c r="H163" s="60"/>
      <c r="I163" s="60"/>
      <c r="J163" s="60"/>
      <c r="K163" s="60"/>
      <c r="L163" s="60"/>
      <c r="M163" s="60"/>
      <c r="N163" s="60"/>
      <c r="O163" s="60"/>
      <c r="P163" s="60"/>
      <c r="Q163" s="60"/>
      <c r="R163" s="60"/>
      <c r="S163" s="60"/>
      <c r="T163" s="60"/>
      <c r="U163" s="60"/>
      <c r="V163" s="60"/>
      <c r="W163" s="60"/>
      <c r="X163" s="60"/>
      <c r="Y163" s="60"/>
      <c r="Z163" s="60"/>
    </row>
    <row r="164" ht="15.75" customHeight="1">
      <c r="A164" s="65">
        <v>0.837</v>
      </c>
      <c r="B164" s="65">
        <v>16.6</v>
      </c>
      <c r="C164" s="65">
        <v>8.3</v>
      </c>
      <c r="D164" s="65">
        <v>0.837</v>
      </c>
      <c r="E164" s="60"/>
      <c r="F164" s="60"/>
      <c r="G164" s="60"/>
      <c r="H164" s="60"/>
      <c r="I164" s="60"/>
      <c r="J164" s="60"/>
      <c r="K164" s="60"/>
      <c r="L164" s="60"/>
      <c r="M164" s="60"/>
      <c r="N164" s="60"/>
      <c r="O164" s="60"/>
      <c r="P164" s="60"/>
      <c r="Q164" s="60"/>
      <c r="R164" s="60"/>
      <c r="S164" s="60"/>
      <c r="T164" s="60"/>
      <c r="U164" s="60"/>
      <c r="V164" s="60"/>
      <c r="W164" s="60"/>
      <c r="X164" s="60"/>
      <c r="Y164" s="60"/>
      <c r="Z164" s="60"/>
    </row>
    <row r="165" ht="15.75" customHeight="1">
      <c r="A165" s="65">
        <v>0.834</v>
      </c>
      <c r="B165" s="65">
        <v>16.7</v>
      </c>
      <c r="C165" s="65">
        <v>8.35</v>
      </c>
      <c r="D165" s="65">
        <v>0.834</v>
      </c>
      <c r="E165" s="60"/>
      <c r="F165" s="60"/>
      <c r="G165" s="60"/>
      <c r="H165" s="60"/>
      <c r="I165" s="60"/>
      <c r="J165" s="60"/>
      <c r="K165" s="60"/>
      <c r="L165" s="60"/>
      <c r="M165" s="60"/>
      <c r="N165" s="60"/>
      <c r="O165" s="60"/>
      <c r="P165" s="60"/>
      <c r="Q165" s="60"/>
      <c r="R165" s="60"/>
      <c r="S165" s="60"/>
      <c r="T165" s="60"/>
      <c r="U165" s="60"/>
      <c r="V165" s="60"/>
      <c r="W165" s="60"/>
      <c r="X165" s="60"/>
      <c r="Y165" s="60"/>
      <c r="Z165" s="60"/>
    </row>
    <row r="166" ht="15.75" customHeight="1">
      <c r="A166" s="65">
        <v>0.831</v>
      </c>
      <c r="B166" s="65">
        <v>16.8</v>
      </c>
      <c r="C166" s="65">
        <v>8.4</v>
      </c>
      <c r="D166" s="65">
        <v>0.831</v>
      </c>
      <c r="E166" s="60"/>
      <c r="F166" s="60"/>
      <c r="G166" s="60"/>
      <c r="H166" s="60"/>
      <c r="I166" s="60"/>
      <c r="J166" s="60"/>
      <c r="K166" s="60"/>
      <c r="L166" s="60"/>
      <c r="M166" s="60"/>
      <c r="N166" s="60"/>
      <c r="O166" s="60"/>
      <c r="P166" s="60"/>
      <c r="Q166" s="60"/>
      <c r="R166" s="60"/>
      <c r="S166" s="60"/>
      <c r="T166" s="60"/>
      <c r="U166" s="60"/>
      <c r="V166" s="60"/>
      <c r="W166" s="60"/>
      <c r="X166" s="60"/>
      <c r="Y166" s="60"/>
      <c r="Z166" s="60"/>
    </row>
    <row r="167" ht="15.75" customHeight="1">
      <c r="A167" s="65">
        <v>0.828</v>
      </c>
      <c r="B167" s="65">
        <v>16.9</v>
      </c>
      <c r="C167" s="65">
        <v>8.45</v>
      </c>
      <c r="D167" s="65">
        <v>0.828</v>
      </c>
      <c r="E167" s="60"/>
      <c r="F167" s="60"/>
      <c r="G167" s="60"/>
      <c r="H167" s="60"/>
      <c r="I167" s="60"/>
      <c r="J167" s="60"/>
      <c r="K167" s="60"/>
      <c r="L167" s="60"/>
      <c r="M167" s="60"/>
      <c r="N167" s="60"/>
      <c r="O167" s="60"/>
      <c r="P167" s="60"/>
      <c r="Q167" s="60"/>
      <c r="R167" s="60"/>
      <c r="S167" s="60"/>
      <c r="T167" s="60"/>
      <c r="U167" s="60"/>
      <c r="V167" s="60"/>
      <c r="W167" s="60"/>
      <c r="X167" s="60"/>
      <c r="Y167" s="60"/>
      <c r="Z167" s="60"/>
    </row>
    <row r="168" ht="15.75" customHeight="1">
      <c r="A168" s="65">
        <v>0.825</v>
      </c>
      <c r="B168" s="65">
        <v>17.0</v>
      </c>
      <c r="C168" s="65">
        <v>8.5</v>
      </c>
      <c r="D168" s="65">
        <v>0.825</v>
      </c>
      <c r="E168" s="60"/>
      <c r="F168" s="60"/>
      <c r="G168" s="60"/>
      <c r="H168" s="60"/>
      <c r="I168" s="60"/>
      <c r="J168" s="60"/>
      <c r="K168" s="60"/>
      <c r="L168" s="60"/>
      <c r="M168" s="60"/>
      <c r="N168" s="60"/>
      <c r="O168" s="60"/>
      <c r="P168" s="60"/>
      <c r="Q168" s="60"/>
      <c r="R168" s="60"/>
      <c r="S168" s="60"/>
      <c r="T168" s="60"/>
      <c r="U168" s="60"/>
      <c r="V168" s="60"/>
      <c r="W168" s="60"/>
      <c r="X168" s="60"/>
      <c r="Y168" s="60"/>
      <c r="Z168" s="60"/>
    </row>
    <row r="169" ht="15.75" customHeight="1">
      <c r="A169" s="65">
        <v>0.822</v>
      </c>
      <c r="B169" s="65">
        <v>17.1</v>
      </c>
      <c r="C169" s="65">
        <v>8.55</v>
      </c>
      <c r="D169" s="65">
        <v>0.822</v>
      </c>
      <c r="E169" s="60"/>
      <c r="F169" s="60"/>
      <c r="G169" s="60"/>
      <c r="H169" s="60"/>
      <c r="I169" s="60"/>
      <c r="J169" s="60"/>
      <c r="K169" s="60"/>
      <c r="L169" s="60"/>
      <c r="M169" s="60"/>
      <c r="N169" s="60"/>
      <c r="O169" s="60"/>
      <c r="P169" s="60"/>
      <c r="Q169" s="60"/>
      <c r="R169" s="60"/>
      <c r="S169" s="60"/>
      <c r="T169" s="60"/>
      <c r="U169" s="60"/>
      <c r="V169" s="60"/>
      <c r="W169" s="60"/>
      <c r="X169" s="60"/>
      <c r="Y169" s="60"/>
      <c r="Z169" s="60"/>
    </row>
    <row r="170" ht="15.75" customHeight="1">
      <c r="A170" s="65">
        <v>0.819</v>
      </c>
      <c r="B170" s="65">
        <v>17.2</v>
      </c>
      <c r="C170" s="65">
        <v>8.6</v>
      </c>
      <c r="D170" s="65">
        <v>0.819</v>
      </c>
      <c r="E170" s="60"/>
      <c r="F170" s="60"/>
      <c r="G170" s="60"/>
      <c r="H170" s="60"/>
      <c r="I170" s="60"/>
      <c r="J170" s="60"/>
      <c r="K170" s="60"/>
      <c r="L170" s="60"/>
      <c r="M170" s="60"/>
      <c r="N170" s="60"/>
      <c r="O170" s="60"/>
      <c r="P170" s="60"/>
      <c r="Q170" s="60"/>
      <c r="R170" s="60"/>
      <c r="S170" s="60"/>
      <c r="T170" s="60"/>
      <c r="U170" s="60"/>
      <c r="V170" s="60"/>
      <c r="W170" s="60"/>
      <c r="X170" s="60"/>
      <c r="Y170" s="60"/>
      <c r="Z170" s="60"/>
    </row>
    <row r="171" ht="15.75" customHeight="1">
      <c r="A171" s="65">
        <v>0.816</v>
      </c>
      <c r="B171" s="65">
        <v>17.3</v>
      </c>
      <c r="C171" s="65">
        <v>8.65</v>
      </c>
      <c r="D171" s="65">
        <v>0.816</v>
      </c>
      <c r="E171" s="60"/>
      <c r="F171" s="60"/>
      <c r="G171" s="60"/>
      <c r="H171" s="60"/>
      <c r="I171" s="60"/>
      <c r="J171" s="60"/>
      <c r="K171" s="60"/>
      <c r="L171" s="60"/>
      <c r="M171" s="60"/>
      <c r="N171" s="60"/>
      <c r="O171" s="60"/>
      <c r="P171" s="60"/>
      <c r="Q171" s="60"/>
      <c r="R171" s="60"/>
      <c r="S171" s="60"/>
      <c r="T171" s="60"/>
      <c r="U171" s="60"/>
      <c r="V171" s="60"/>
      <c r="W171" s="60"/>
      <c r="X171" s="60"/>
      <c r="Y171" s="60"/>
      <c r="Z171" s="60"/>
    </row>
    <row r="172" ht="15.75" customHeight="1">
      <c r="A172" s="65">
        <v>0.813</v>
      </c>
      <c r="B172" s="65">
        <v>17.4</v>
      </c>
      <c r="C172" s="65">
        <v>8.7</v>
      </c>
      <c r="D172" s="65">
        <v>0.813</v>
      </c>
      <c r="E172" s="60"/>
      <c r="F172" s="60"/>
      <c r="G172" s="60"/>
      <c r="H172" s="60"/>
      <c r="I172" s="60"/>
      <c r="J172" s="60"/>
      <c r="K172" s="60"/>
      <c r="L172" s="60"/>
      <c r="M172" s="60"/>
      <c r="N172" s="60"/>
      <c r="O172" s="60"/>
      <c r="P172" s="60"/>
      <c r="Q172" s="60"/>
      <c r="R172" s="60"/>
      <c r="S172" s="60"/>
      <c r="T172" s="60"/>
      <c r="U172" s="60"/>
      <c r="V172" s="60"/>
      <c r="W172" s="60"/>
      <c r="X172" s="60"/>
      <c r="Y172" s="60"/>
      <c r="Z172" s="60"/>
    </row>
    <row r="173" ht="15.75" customHeight="1">
      <c r="A173" s="70">
        <v>0.81</v>
      </c>
      <c r="B173" s="70">
        <v>17.5</v>
      </c>
      <c r="C173" s="70">
        <v>8.75</v>
      </c>
      <c r="D173" s="70">
        <v>0.81</v>
      </c>
      <c r="E173" s="60"/>
      <c r="F173" s="60"/>
      <c r="G173" s="60"/>
      <c r="H173" s="60"/>
      <c r="I173" s="60"/>
      <c r="J173" s="60"/>
      <c r="K173" s="60"/>
      <c r="L173" s="60"/>
      <c r="M173" s="60"/>
      <c r="N173" s="60"/>
      <c r="O173" s="60"/>
      <c r="P173" s="60"/>
      <c r="Q173" s="60"/>
      <c r="R173" s="60"/>
      <c r="S173" s="60"/>
      <c r="T173" s="60"/>
      <c r="U173" s="60"/>
      <c r="V173" s="60"/>
      <c r="W173" s="60"/>
      <c r="X173" s="60"/>
      <c r="Y173" s="60"/>
      <c r="Z173" s="60"/>
    </row>
    <row r="174" ht="15.75" customHeight="1">
      <c r="A174" s="65">
        <v>0.808</v>
      </c>
      <c r="B174" s="65">
        <v>17.6</v>
      </c>
      <c r="C174" s="65">
        <v>8.8</v>
      </c>
      <c r="D174" s="65">
        <v>0.808</v>
      </c>
      <c r="E174" s="60"/>
      <c r="F174" s="60"/>
      <c r="G174" s="60"/>
      <c r="H174" s="60"/>
      <c r="I174" s="60"/>
      <c r="J174" s="60"/>
      <c r="K174" s="60"/>
      <c r="L174" s="60"/>
      <c r="M174" s="60"/>
      <c r="N174" s="60"/>
      <c r="O174" s="60"/>
      <c r="P174" s="60"/>
      <c r="Q174" s="60"/>
      <c r="R174" s="60"/>
      <c r="S174" s="60"/>
      <c r="T174" s="60"/>
      <c r="U174" s="60"/>
      <c r="V174" s="60"/>
      <c r="W174" s="60"/>
      <c r="X174" s="60"/>
      <c r="Y174" s="60"/>
      <c r="Z174" s="60"/>
    </row>
    <row r="175" ht="15.75" customHeight="1">
      <c r="A175" s="65">
        <v>0.806</v>
      </c>
      <c r="B175" s="65">
        <v>17.7</v>
      </c>
      <c r="C175" s="65">
        <v>8.85</v>
      </c>
      <c r="D175" s="65">
        <v>0.806</v>
      </c>
      <c r="E175" s="60"/>
      <c r="F175" s="60"/>
      <c r="G175" s="60"/>
      <c r="H175" s="60"/>
      <c r="I175" s="60"/>
      <c r="J175" s="60"/>
      <c r="K175" s="60"/>
      <c r="L175" s="60"/>
      <c r="M175" s="60"/>
      <c r="N175" s="60"/>
      <c r="O175" s="60"/>
      <c r="P175" s="60"/>
      <c r="Q175" s="60"/>
      <c r="R175" s="60"/>
      <c r="S175" s="60"/>
      <c r="T175" s="60"/>
      <c r="U175" s="60"/>
      <c r="V175" s="60"/>
      <c r="W175" s="60"/>
      <c r="X175" s="60"/>
      <c r="Y175" s="60"/>
      <c r="Z175" s="60"/>
    </row>
    <row r="176" ht="15.75" customHeight="1">
      <c r="A176" s="65">
        <v>0.804</v>
      </c>
      <c r="B176" s="65">
        <v>17.8</v>
      </c>
      <c r="C176" s="65">
        <v>8.9</v>
      </c>
      <c r="D176" s="65">
        <v>0.804</v>
      </c>
      <c r="E176" s="60"/>
      <c r="F176" s="60"/>
      <c r="G176" s="60"/>
      <c r="H176" s="60"/>
      <c r="I176" s="60"/>
      <c r="J176" s="60"/>
      <c r="K176" s="60"/>
      <c r="L176" s="60"/>
      <c r="M176" s="60"/>
      <c r="N176" s="60"/>
      <c r="O176" s="60"/>
      <c r="P176" s="60"/>
      <c r="Q176" s="60"/>
      <c r="R176" s="60"/>
      <c r="S176" s="60"/>
      <c r="T176" s="60"/>
      <c r="U176" s="60"/>
      <c r="V176" s="60"/>
      <c r="W176" s="60"/>
      <c r="X176" s="60"/>
      <c r="Y176" s="60"/>
      <c r="Z176" s="60"/>
    </row>
    <row r="177" ht="15.75" customHeight="1">
      <c r="A177" s="65">
        <v>0.802</v>
      </c>
      <c r="B177" s="65">
        <v>17.9</v>
      </c>
      <c r="C177" s="65">
        <v>8.95</v>
      </c>
      <c r="D177" s="65">
        <v>0.802</v>
      </c>
      <c r="E177" s="60"/>
      <c r="F177" s="60"/>
      <c r="G177" s="60"/>
      <c r="H177" s="60"/>
      <c r="I177" s="60"/>
      <c r="J177" s="60"/>
      <c r="K177" s="60"/>
      <c r="L177" s="60"/>
      <c r="M177" s="60"/>
      <c r="N177" s="60"/>
      <c r="O177" s="60"/>
      <c r="P177" s="60"/>
      <c r="Q177" s="60"/>
      <c r="R177" s="60"/>
      <c r="S177" s="60"/>
      <c r="T177" s="60"/>
      <c r="U177" s="60"/>
      <c r="V177" s="60"/>
      <c r="W177" s="60"/>
      <c r="X177" s="60"/>
      <c r="Y177" s="60"/>
      <c r="Z177" s="60"/>
    </row>
    <row r="178" ht="15.75" customHeight="1">
      <c r="A178" s="65">
        <v>0.8</v>
      </c>
      <c r="B178" s="65">
        <v>18.0</v>
      </c>
      <c r="C178" s="65">
        <v>9.0</v>
      </c>
      <c r="D178" s="65">
        <v>0.8</v>
      </c>
      <c r="E178" s="60"/>
      <c r="F178" s="60"/>
      <c r="G178" s="60"/>
      <c r="H178" s="60"/>
      <c r="I178" s="60"/>
      <c r="J178" s="60"/>
      <c r="K178" s="60"/>
      <c r="L178" s="60"/>
      <c r="M178" s="60"/>
      <c r="N178" s="60"/>
      <c r="O178" s="60"/>
      <c r="P178" s="60"/>
      <c r="Q178" s="60"/>
      <c r="R178" s="60"/>
      <c r="S178" s="60"/>
      <c r="T178" s="60"/>
      <c r="U178" s="60"/>
      <c r="V178" s="60"/>
      <c r="W178" s="60"/>
      <c r="X178" s="60"/>
      <c r="Y178" s="60"/>
      <c r="Z178" s="60"/>
    </row>
    <row r="179" ht="15.75" customHeight="1">
      <c r="A179" s="65">
        <v>0.798</v>
      </c>
      <c r="B179" s="65">
        <v>18.1</v>
      </c>
      <c r="C179" s="65">
        <v>9.05</v>
      </c>
      <c r="D179" s="65">
        <v>0.798</v>
      </c>
      <c r="E179" s="60"/>
      <c r="F179" s="60"/>
      <c r="G179" s="60"/>
      <c r="H179" s="60"/>
      <c r="I179" s="60"/>
      <c r="J179" s="60"/>
      <c r="K179" s="60"/>
      <c r="L179" s="60"/>
      <c r="M179" s="60"/>
      <c r="N179" s="60"/>
      <c r="O179" s="60"/>
      <c r="P179" s="60"/>
      <c r="Q179" s="60"/>
      <c r="R179" s="60"/>
      <c r="S179" s="60"/>
      <c r="T179" s="60"/>
      <c r="U179" s="60"/>
      <c r="V179" s="60"/>
      <c r="W179" s="60"/>
      <c r="X179" s="60"/>
      <c r="Y179" s="60"/>
      <c r="Z179" s="60"/>
    </row>
    <row r="180" ht="15.75" customHeight="1">
      <c r="A180" s="65">
        <v>0.796</v>
      </c>
      <c r="B180" s="65">
        <v>18.2</v>
      </c>
      <c r="C180" s="65">
        <v>9.1</v>
      </c>
      <c r="D180" s="65">
        <v>0.796</v>
      </c>
      <c r="E180" s="60"/>
      <c r="F180" s="60"/>
      <c r="G180" s="60"/>
      <c r="H180" s="60"/>
      <c r="I180" s="60"/>
      <c r="J180" s="60"/>
      <c r="K180" s="60"/>
      <c r="L180" s="60"/>
      <c r="M180" s="60"/>
      <c r="N180" s="60"/>
      <c r="O180" s="60"/>
      <c r="P180" s="60"/>
      <c r="Q180" s="60"/>
      <c r="R180" s="60"/>
      <c r="S180" s="60"/>
      <c r="T180" s="60"/>
      <c r="U180" s="60"/>
      <c r="V180" s="60"/>
      <c r="W180" s="60"/>
      <c r="X180" s="60"/>
      <c r="Y180" s="60"/>
      <c r="Z180" s="60"/>
    </row>
    <row r="181" ht="15.75" customHeight="1">
      <c r="A181" s="65">
        <v>0.794</v>
      </c>
      <c r="B181" s="65">
        <v>18.3</v>
      </c>
      <c r="C181" s="65">
        <v>9.15</v>
      </c>
      <c r="D181" s="65">
        <v>0.794</v>
      </c>
      <c r="E181" s="60"/>
      <c r="F181" s="60"/>
      <c r="G181" s="60"/>
      <c r="H181" s="60"/>
      <c r="I181" s="60"/>
      <c r="J181" s="60"/>
      <c r="K181" s="60"/>
      <c r="L181" s="60"/>
      <c r="M181" s="60"/>
      <c r="N181" s="60"/>
      <c r="O181" s="60"/>
      <c r="P181" s="60"/>
      <c r="Q181" s="60"/>
      <c r="R181" s="60"/>
      <c r="S181" s="60"/>
      <c r="T181" s="60"/>
      <c r="U181" s="60"/>
      <c r="V181" s="60"/>
      <c r="W181" s="60"/>
      <c r="X181" s="60"/>
      <c r="Y181" s="60"/>
      <c r="Z181" s="60"/>
    </row>
    <row r="182" ht="15.75" customHeight="1">
      <c r="A182" s="65">
        <v>0.792</v>
      </c>
      <c r="B182" s="65">
        <v>18.4</v>
      </c>
      <c r="C182" s="65">
        <v>9.2</v>
      </c>
      <c r="D182" s="65">
        <v>0.792</v>
      </c>
      <c r="E182" s="60"/>
      <c r="F182" s="60"/>
      <c r="G182" s="60"/>
      <c r="H182" s="60"/>
      <c r="I182" s="60"/>
      <c r="J182" s="60"/>
      <c r="K182" s="60"/>
      <c r="L182" s="60"/>
      <c r="M182" s="60"/>
      <c r="N182" s="60"/>
      <c r="O182" s="60"/>
      <c r="P182" s="60"/>
      <c r="Q182" s="60"/>
      <c r="R182" s="60"/>
      <c r="S182" s="60"/>
      <c r="T182" s="60"/>
      <c r="U182" s="60"/>
      <c r="V182" s="60"/>
      <c r="W182" s="60"/>
      <c r="X182" s="60"/>
      <c r="Y182" s="60"/>
      <c r="Z182" s="60"/>
    </row>
    <row r="183" ht="15.75" customHeight="1">
      <c r="A183" s="70">
        <v>0.79</v>
      </c>
      <c r="B183" s="70">
        <v>18.5</v>
      </c>
      <c r="C183" s="70">
        <v>9.25</v>
      </c>
      <c r="D183" s="70">
        <v>0.79</v>
      </c>
      <c r="E183" s="60"/>
      <c r="F183" s="60"/>
      <c r="G183" s="60"/>
      <c r="H183" s="60"/>
      <c r="I183" s="60"/>
      <c r="J183" s="60"/>
      <c r="K183" s="60"/>
      <c r="L183" s="60"/>
      <c r="M183" s="60"/>
      <c r="N183" s="60"/>
      <c r="O183" s="60"/>
      <c r="P183" s="60"/>
      <c r="Q183" s="60"/>
      <c r="R183" s="60"/>
      <c r="S183" s="60"/>
      <c r="T183" s="60"/>
      <c r="U183" s="60"/>
      <c r="V183" s="60"/>
      <c r="W183" s="60"/>
      <c r="X183" s="60"/>
      <c r="Y183" s="60"/>
      <c r="Z183" s="60"/>
    </row>
    <row r="184" ht="15.75" customHeight="1">
      <c r="A184" s="65">
        <v>0.788</v>
      </c>
      <c r="B184" s="65">
        <v>18.6</v>
      </c>
      <c r="C184" s="65">
        <v>9.3</v>
      </c>
      <c r="D184" s="65">
        <v>0.788</v>
      </c>
      <c r="E184" s="60"/>
      <c r="F184" s="60"/>
      <c r="G184" s="60"/>
      <c r="H184" s="60"/>
      <c r="I184" s="60"/>
      <c r="J184" s="60"/>
      <c r="K184" s="60"/>
      <c r="L184" s="60"/>
      <c r="M184" s="60"/>
      <c r="N184" s="60"/>
      <c r="O184" s="60"/>
      <c r="P184" s="60"/>
      <c r="Q184" s="60"/>
      <c r="R184" s="60"/>
      <c r="S184" s="60"/>
      <c r="T184" s="60"/>
      <c r="U184" s="60"/>
      <c r="V184" s="60"/>
      <c r="W184" s="60"/>
      <c r="X184" s="60"/>
      <c r="Y184" s="60"/>
      <c r="Z184" s="60"/>
    </row>
    <row r="185" ht="15.75" customHeight="1">
      <c r="A185" s="65">
        <v>0.786</v>
      </c>
      <c r="B185" s="65">
        <v>18.7</v>
      </c>
      <c r="C185" s="65">
        <v>9.35</v>
      </c>
      <c r="D185" s="65">
        <v>0.786</v>
      </c>
      <c r="E185" s="60"/>
      <c r="F185" s="60"/>
      <c r="G185" s="60"/>
      <c r="H185" s="60"/>
      <c r="I185" s="60"/>
      <c r="J185" s="60"/>
      <c r="K185" s="60"/>
      <c r="L185" s="60"/>
      <c r="M185" s="60"/>
      <c r="N185" s="60"/>
      <c r="O185" s="60"/>
      <c r="P185" s="60"/>
      <c r="Q185" s="60"/>
      <c r="R185" s="60"/>
      <c r="S185" s="60"/>
      <c r="T185" s="60"/>
      <c r="U185" s="60"/>
      <c r="V185" s="60"/>
      <c r="W185" s="60"/>
      <c r="X185" s="60"/>
      <c r="Y185" s="60"/>
      <c r="Z185" s="60"/>
    </row>
    <row r="186" ht="15.75" customHeight="1">
      <c r="A186" s="65">
        <v>0.784</v>
      </c>
      <c r="B186" s="65">
        <v>18.8</v>
      </c>
      <c r="C186" s="65">
        <v>9.4</v>
      </c>
      <c r="D186" s="65">
        <v>0.784</v>
      </c>
      <c r="E186" s="60"/>
      <c r="F186" s="60"/>
      <c r="G186" s="60"/>
      <c r="H186" s="60"/>
      <c r="I186" s="60"/>
      <c r="J186" s="60"/>
      <c r="K186" s="60"/>
      <c r="L186" s="60"/>
      <c r="M186" s="60"/>
      <c r="N186" s="60"/>
      <c r="O186" s="60"/>
      <c r="P186" s="60"/>
      <c r="Q186" s="60"/>
      <c r="R186" s="60"/>
      <c r="S186" s="60"/>
      <c r="T186" s="60"/>
      <c r="U186" s="60"/>
      <c r="V186" s="60"/>
      <c r="W186" s="60"/>
      <c r="X186" s="60"/>
      <c r="Y186" s="60"/>
      <c r="Z186" s="60"/>
    </row>
    <row r="187" ht="15.75" customHeight="1">
      <c r="A187" s="65">
        <v>0.782</v>
      </c>
      <c r="B187" s="65">
        <v>18.9</v>
      </c>
      <c r="C187" s="65">
        <v>9.45</v>
      </c>
      <c r="D187" s="65">
        <v>0.782</v>
      </c>
      <c r="E187" s="60"/>
      <c r="F187" s="60"/>
      <c r="G187" s="60"/>
      <c r="H187" s="60"/>
      <c r="I187" s="60"/>
      <c r="J187" s="60"/>
      <c r="K187" s="60"/>
      <c r="L187" s="60"/>
      <c r="M187" s="60"/>
      <c r="N187" s="60"/>
      <c r="O187" s="60"/>
      <c r="P187" s="60"/>
      <c r="Q187" s="60"/>
      <c r="R187" s="60"/>
      <c r="S187" s="60"/>
      <c r="T187" s="60"/>
      <c r="U187" s="60"/>
      <c r="V187" s="60"/>
      <c r="W187" s="60"/>
      <c r="X187" s="60"/>
      <c r="Y187" s="60"/>
      <c r="Z187" s="60"/>
    </row>
    <row r="188" ht="15.75" customHeight="1">
      <c r="A188" s="65">
        <v>0.78</v>
      </c>
      <c r="B188" s="65">
        <v>19.0</v>
      </c>
      <c r="C188" s="65">
        <v>9.5</v>
      </c>
      <c r="D188" s="65">
        <v>0.78</v>
      </c>
      <c r="E188" s="60"/>
      <c r="F188" s="60"/>
      <c r="G188" s="60"/>
      <c r="H188" s="60"/>
      <c r="I188" s="60"/>
      <c r="J188" s="60"/>
      <c r="K188" s="60"/>
      <c r="L188" s="60"/>
      <c r="M188" s="60"/>
      <c r="N188" s="60"/>
      <c r="O188" s="60"/>
      <c r="P188" s="60"/>
      <c r="Q188" s="60"/>
      <c r="R188" s="60"/>
      <c r="S188" s="60"/>
      <c r="T188" s="60"/>
      <c r="U188" s="60"/>
      <c r="V188" s="60"/>
      <c r="W188" s="60"/>
      <c r="X188" s="60"/>
      <c r="Y188" s="60"/>
      <c r="Z188" s="60"/>
    </row>
    <row r="189" ht="15.75" customHeight="1">
      <c r="A189" s="65">
        <v>0.778</v>
      </c>
      <c r="B189" s="65">
        <v>19.1</v>
      </c>
      <c r="C189" s="65">
        <v>9.55</v>
      </c>
      <c r="D189" s="65">
        <v>0.778</v>
      </c>
      <c r="E189" s="60"/>
      <c r="F189" s="60"/>
      <c r="G189" s="60"/>
      <c r="H189" s="60"/>
      <c r="I189" s="60"/>
      <c r="J189" s="60"/>
      <c r="K189" s="60"/>
      <c r="L189" s="60"/>
      <c r="M189" s="60"/>
      <c r="N189" s="60"/>
      <c r="O189" s="60"/>
      <c r="P189" s="60"/>
      <c r="Q189" s="60"/>
      <c r="R189" s="60"/>
      <c r="S189" s="60"/>
      <c r="T189" s="60"/>
      <c r="U189" s="60"/>
      <c r="V189" s="60"/>
      <c r="W189" s="60"/>
      <c r="X189" s="60"/>
      <c r="Y189" s="60"/>
      <c r="Z189" s="60"/>
    </row>
    <row r="190" ht="15.75" customHeight="1">
      <c r="A190" s="65">
        <v>0.776</v>
      </c>
      <c r="B190" s="65">
        <v>19.2</v>
      </c>
      <c r="C190" s="65">
        <v>9.6</v>
      </c>
      <c r="D190" s="65">
        <v>0.776</v>
      </c>
      <c r="E190" s="60"/>
      <c r="F190" s="60"/>
      <c r="G190" s="60"/>
      <c r="H190" s="60"/>
      <c r="I190" s="60"/>
      <c r="J190" s="60"/>
      <c r="K190" s="60"/>
      <c r="L190" s="60"/>
      <c r="M190" s="60"/>
      <c r="N190" s="60"/>
      <c r="O190" s="60"/>
      <c r="P190" s="60"/>
      <c r="Q190" s="60"/>
      <c r="R190" s="60"/>
      <c r="S190" s="60"/>
      <c r="T190" s="60"/>
      <c r="U190" s="60"/>
      <c r="V190" s="60"/>
      <c r="W190" s="60"/>
      <c r="X190" s="60"/>
      <c r="Y190" s="60"/>
      <c r="Z190" s="60"/>
    </row>
    <row r="191" ht="15.75" customHeight="1">
      <c r="A191" s="65">
        <v>0.774</v>
      </c>
      <c r="B191" s="65">
        <v>19.3</v>
      </c>
      <c r="C191" s="65">
        <v>9.65</v>
      </c>
      <c r="D191" s="65">
        <v>0.774</v>
      </c>
      <c r="E191" s="60"/>
      <c r="F191" s="60"/>
      <c r="G191" s="60"/>
      <c r="H191" s="60"/>
      <c r="I191" s="60"/>
      <c r="J191" s="60"/>
      <c r="K191" s="60"/>
      <c r="L191" s="60"/>
      <c r="M191" s="60"/>
      <c r="N191" s="60"/>
      <c r="O191" s="60"/>
      <c r="P191" s="60"/>
      <c r="Q191" s="60"/>
      <c r="R191" s="60"/>
      <c r="S191" s="60"/>
      <c r="T191" s="60"/>
      <c r="U191" s="60"/>
      <c r="V191" s="60"/>
      <c r="W191" s="60"/>
      <c r="X191" s="60"/>
      <c r="Y191" s="60"/>
      <c r="Z191" s="60"/>
    </row>
    <row r="192" ht="15.75" customHeight="1">
      <c r="A192" s="65">
        <v>0.772</v>
      </c>
      <c r="B192" s="65">
        <v>19.4</v>
      </c>
      <c r="C192" s="65">
        <v>9.7</v>
      </c>
      <c r="D192" s="65">
        <v>0.772</v>
      </c>
      <c r="E192" s="60"/>
      <c r="F192" s="60"/>
      <c r="G192" s="60"/>
      <c r="H192" s="60"/>
      <c r="I192" s="60"/>
      <c r="J192" s="60"/>
      <c r="K192" s="60"/>
      <c r="L192" s="60"/>
      <c r="M192" s="60"/>
      <c r="N192" s="60"/>
      <c r="O192" s="60"/>
      <c r="P192" s="60"/>
      <c r="Q192" s="60"/>
      <c r="R192" s="60"/>
      <c r="S192" s="60"/>
      <c r="T192" s="60"/>
      <c r="U192" s="60"/>
      <c r="V192" s="60"/>
      <c r="W192" s="60"/>
      <c r="X192" s="60"/>
      <c r="Y192" s="60"/>
      <c r="Z192" s="60"/>
    </row>
    <row r="193" ht="15.75" customHeight="1">
      <c r="A193" s="70">
        <v>0.77</v>
      </c>
      <c r="B193" s="70">
        <v>19.5</v>
      </c>
      <c r="C193" s="70">
        <v>9.75</v>
      </c>
      <c r="D193" s="70">
        <v>0.77</v>
      </c>
      <c r="E193" s="60"/>
      <c r="F193" s="60"/>
      <c r="G193" s="60"/>
      <c r="H193" s="60"/>
      <c r="I193" s="60"/>
      <c r="J193" s="60"/>
      <c r="K193" s="60"/>
      <c r="L193" s="60"/>
      <c r="M193" s="60"/>
      <c r="N193" s="60"/>
      <c r="O193" s="60"/>
      <c r="P193" s="60"/>
      <c r="Q193" s="60"/>
      <c r="R193" s="60"/>
      <c r="S193" s="60"/>
      <c r="T193" s="60"/>
      <c r="U193" s="60"/>
      <c r="V193" s="60"/>
      <c r="W193" s="60"/>
      <c r="X193" s="60"/>
      <c r="Y193" s="60"/>
      <c r="Z193" s="60"/>
    </row>
    <row r="194" ht="15.75" customHeight="1">
      <c r="A194" s="65">
        <v>0.768</v>
      </c>
      <c r="B194" s="65">
        <v>19.6</v>
      </c>
      <c r="C194" s="65">
        <v>9.8</v>
      </c>
      <c r="D194" s="65">
        <v>0.768</v>
      </c>
      <c r="E194" s="60"/>
      <c r="F194" s="60"/>
      <c r="G194" s="60"/>
      <c r="H194" s="60"/>
      <c r="I194" s="60"/>
      <c r="J194" s="60"/>
      <c r="K194" s="60"/>
      <c r="L194" s="60"/>
      <c r="M194" s="60"/>
      <c r="N194" s="60"/>
      <c r="O194" s="60"/>
      <c r="P194" s="60"/>
      <c r="Q194" s="60"/>
      <c r="R194" s="60"/>
      <c r="S194" s="60"/>
      <c r="T194" s="60"/>
      <c r="U194" s="60"/>
      <c r="V194" s="60"/>
      <c r="W194" s="60"/>
      <c r="X194" s="60"/>
      <c r="Y194" s="60"/>
      <c r="Z194" s="60"/>
    </row>
    <row r="195" ht="15.75" customHeight="1">
      <c r="A195" s="65">
        <v>0.766</v>
      </c>
      <c r="B195" s="65">
        <v>19.7</v>
      </c>
      <c r="C195" s="65">
        <v>9.85</v>
      </c>
      <c r="D195" s="65">
        <v>0.766</v>
      </c>
      <c r="E195" s="60"/>
      <c r="F195" s="60"/>
      <c r="G195" s="60"/>
      <c r="H195" s="60"/>
      <c r="I195" s="60"/>
      <c r="J195" s="60"/>
      <c r="K195" s="60"/>
      <c r="L195" s="60"/>
      <c r="M195" s="60"/>
      <c r="N195" s="60"/>
      <c r="O195" s="60"/>
      <c r="P195" s="60"/>
      <c r="Q195" s="60"/>
      <c r="R195" s="60"/>
      <c r="S195" s="60"/>
      <c r="T195" s="60"/>
      <c r="U195" s="60"/>
      <c r="V195" s="60"/>
      <c r="W195" s="60"/>
      <c r="X195" s="60"/>
      <c r="Y195" s="60"/>
      <c r="Z195" s="60"/>
    </row>
    <row r="196" ht="15.75" customHeight="1">
      <c r="A196" s="65">
        <v>0.764</v>
      </c>
      <c r="B196" s="65">
        <v>19.8</v>
      </c>
      <c r="C196" s="65">
        <v>9.9</v>
      </c>
      <c r="D196" s="65">
        <v>0.764</v>
      </c>
      <c r="E196" s="60"/>
      <c r="F196" s="60"/>
      <c r="G196" s="60"/>
      <c r="H196" s="60"/>
      <c r="I196" s="60"/>
      <c r="J196" s="60"/>
      <c r="K196" s="60"/>
      <c r="L196" s="60"/>
      <c r="M196" s="60"/>
      <c r="N196" s="60"/>
      <c r="O196" s="60"/>
      <c r="P196" s="60"/>
      <c r="Q196" s="60"/>
      <c r="R196" s="60"/>
      <c r="S196" s="60"/>
      <c r="T196" s="60"/>
      <c r="U196" s="60"/>
      <c r="V196" s="60"/>
      <c r="W196" s="60"/>
      <c r="X196" s="60"/>
      <c r="Y196" s="60"/>
      <c r="Z196" s="60"/>
    </row>
    <row r="197" ht="15.75" customHeight="1">
      <c r="A197" s="65">
        <v>0.762</v>
      </c>
      <c r="B197" s="65">
        <v>19.9</v>
      </c>
      <c r="C197" s="65">
        <v>9.95</v>
      </c>
      <c r="D197" s="65">
        <v>0.762</v>
      </c>
      <c r="E197" s="60"/>
      <c r="F197" s="60"/>
      <c r="G197" s="60"/>
      <c r="H197" s="60"/>
      <c r="I197" s="60"/>
      <c r="J197" s="60"/>
      <c r="K197" s="60"/>
      <c r="L197" s="60"/>
      <c r="M197" s="60"/>
      <c r="N197" s="60"/>
      <c r="O197" s="60"/>
      <c r="P197" s="60"/>
      <c r="Q197" s="60"/>
      <c r="R197" s="60"/>
      <c r="S197" s="60"/>
      <c r="T197" s="60"/>
      <c r="U197" s="60"/>
      <c r="V197" s="60"/>
      <c r="W197" s="60"/>
      <c r="X197" s="60"/>
      <c r="Y197" s="60"/>
      <c r="Z197" s="60"/>
    </row>
    <row r="198" ht="15.75" customHeight="1">
      <c r="A198" s="65">
        <v>0.76</v>
      </c>
      <c r="B198" s="65">
        <v>20.0</v>
      </c>
      <c r="C198" s="65">
        <v>10.0</v>
      </c>
      <c r="D198" s="65">
        <v>0.76</v>
      </c>
      <c r="E198" s="60"/>
      <c r="F198" s="60"/>
      <c r="G198" s="60"/>
      <c r="H198" s="60"/>
      <c r="I198" s="60"/>
      <c r="J198" s="60"/>
      <c r="K198" s="60"/>
      <c r="L198" s="60"/>
      <c r="M198" s="60"/>
      <c r="N198" s="60"/>
      <c r="O198" s="60"/>
      <c r="P198" s="60"/>
      <c r="Q198" s="60"/>
      <c r="R198" s="60"/>
      <c r="S198" s="60"/>
      <c r="T198" s="60"/>
      <c r="U198" s="60"/>
      <c r="V198" s="60"/>
      <c r="W198" s="60"/>
      <c r="X198" s="60"/>
      <c r="Y198" s="60"/>
      <c r="Z198" s="60"/>
    </row>
    <row r="199" ht="15.75" customHeight="1">
      <c r="A199" s="65">
        <v>0.758</v>
      </c>
      <c r="B199" s="65">
        <v>20.1</v>
      </c>
      <c r="C199" s="65">
        <v>10.05</v>
      </c>
      <c r="D199" s="65">
        <v>0.758</v>
      </c>
      <c r="E199" s="60"/>
      <c r="F199" s="60"/>
      <c r="G199" s="60"/>
      <c r="H199" s="60"/>
      <c r="I199" s="60"/>
      <c r="J199" s="60"/>
      <c r="K199" s="60"/>
      <c r="L199" s="60"/>
      <c r="M199" s="60"/>
      <c r="N199" s="60"/>
      <c r="O199" s="60"/>
      <c r="P199" s="60"/>
      <c r="Q199" s="60"/>
      <c r="R199" s="60"/>
      <c r="S199" s="60"/>
      <c r="T199" s="60"/>
      <c r="U199" s="60"/>
      <c r="V199" s="60"/>
      <c r="W199" s="60"/>
      <c r="X199" s="60"/>
      <c r="Y199" s="60"/>
      <c r="Z199" s="60"/>
    </row>
    <row r="200" ht="15.75" customHeight="1">
      <c r="A200" s="65">
        <v>0.756</v>
      </c>
      <c r="B200" s="65">
        <v>20.2</v>
      </c>
      <c r="C200" s="65">
        <v>10.1</v>
      </c>
      <c r="D200" s="65">
        <v>0.756</v>
      </c>
      <c r="E200" s="60"/>
      <c r="F200" s="60"/>
      <c r="G200" s="60"/>
      <c r="H200" s="60"/>
      <c r="I200" s="60"/>
      <c r="J200" s="60"/>
      <c r="K200" s="60"/>
      <c r="L200" s="60"/>
      <c r="M200" s="60"/>
      <c r="N200" s="60"/>
      <c r="O200" s="60"/>
      <c r="P200" s="60"/>
      <c r="Q200" s="60"/>
      <c r="R200" s="60"/>
      <c r="S200" s="60"/>
      <c r="T200" s="60"/>
      <c r="U200" s="60"/>
      <c r="V200" s="60"/>
      <c r="W200" s="60"/>
      <c r="X200" s="60"/>
      <c r="Y200" s="60"/>
      <c r="Z200" s="60"/>
    </row>
    <row r="201" ht="15.75" customHeight="1">
      <c r="A201" s="65">
        <v>0.754</v>
      </c>
      <c r="B201" s="65">
        <v>20.3</v>
      </c>
      <c r="C201" s="65">
        <v>10.15</v>
      </c>
      <c r="D201" s="65">
        <v>0.754</v>
      </c>
      <c r="E201" s="60"/>
      <c r="F201" s="60"/>
      <c r="G201" s="60"/>
      <c r="H201" s="60"/>
      <c r="I201" s="60"/>
      <c r="J201" s="60"/>
      <c r="K201" s="60"/>
      <c r="L201" s="60"/>
      <c r="M201" s="60"/>
      <c r="N201" s="60"/>
      <c r="O201" s="60"/>
      <c r="P201" s="60"/>
      <c r="Q201" s="60"/>
      <c r="R201" s="60"/>
      <c r="S201" s="60"/>
      <c r="T201" s="60"/>
      <c r="U201" s="60"/>
      <c r="V201" s="60"/>
      <c r="W201" s="60"/>
      <c r="X201" s="60"/>
      <c r="Y201" s="60"/>
      <c r="Z201" s="60"/>
    </row>
    <row r="202" ht="15.75" customHeight="1">
      <c r="A202" s="65">
        <v>0.752</v>
      </c>
      <c r="B202" s="65">
        <v>20.4</v>
      </c>
      <c r="C202" s="65">
        <v>10.2</v>
      </c>
      <c r="D202" s="65">
        <v>0.752</v>
      </c>
      <c r="E202" s="60"/>
      <c r="F202" s="60"/>
      <c r="G202" s="60"/>
      <c r="H202" s="60"/>
      <c r="I202" s="60"/>
      <c r="J202" s="60"/>
      <c r="K202" s="60"/>
      <c r="L202" s="60"/>
      <c r="M202" s="60"/>
      <c r="N202" s="60"/>
      <c r="O202" s="60"/>
      <c r="P202" s="60"/>
      <c r="Q202" s="60"/>
      <c r="R202" s="60"/>
      <c r="S202" s="60"/>
      <c r="T202" s="60"/>
      <c r="U202" s="60"/>
      <c r="V202" s="60"/>
      <c r="W202" s="60"/>
      <c r="X202" s="60"/>
      <c r="Y202" s="60"/>
      <c r="Z202" s="60"/>
    </row>
    <row r="203" ht="15.75" customHeight="1">
      <c r="A203" s="70">
        <v>0.75</v>
      </c>
      <c r="B203" s="70">
        <v>20.5</v>
      </c>
      <c r="C203" s="70">
        <v>10.25</v>
      </c>
      <c r="D203" s="70">
        <v>0.75</v>
      </c>
      <c r="E203" s="60"/>
      <c r="F203" s="60"/>
      <c r="G203" s="60"/>
      <c r="H203" s="60"/>
      <c r="I203" s="60"/>
      <c r="J203" s="60"/>
      <c r="K203" s="60"/>
      <c r="L203" s="60"/>
      <c r="M203" s="60"/>
      <c r="N203" s="60"/>
      <c r="O203" s="60"/>
      <c r="P203" s="60"/>
      <c r="Q203" s="60"/>
      <c r="R203" s="60"/>
      <c r="S203" s="60"/>
      <c r="T203" s="60"/>
      <c r="U203" s="60"/>
      <c r="V203" s="60"/>
      <c r="W203" s="60"/>
      <c r="X203" s="60"/>
      <c r="Y203" s="60"/>
      <c r="Z203" s="60"/>
    </row>
    <row r="204" ht="15.75" customHeight="1">
      <c r="A204" s="65">
        <v>0.748</v>
      </c>
      <c r="B204" s="65">
        <v>20.6</v>
      </c>
      <c r="C204" s="65">
        <v>10.3</v>
      </c>
      <c r="D204" s="65">
        <v>0.748</v>
      </c>
      <c r="E204" s="60"/>
      <c r="F204" s="60"/>
      <c r="G204" s="60"/>
      <c r="H204" s="60"/>
      <c r="I204" s="60"/>
      <c r="J204" s="60"/>
      <c r="K204" s="60"/>
      <c r="L204" s="60"/>
      <c r="M204" s="60"/>
      <c r="N204" s="60"/>
      <c r="O204" s="60"/>
      <c r="P204" s="60"/>
      <c r="Q204" s="60"/>
      <c r="R204" s="60"/>
      <c r="S204" s="60"/>
      <c r="T204" s="60"/>
      <c r="U204" s="60"/>
      <c r="V204" s="60"/>
      <c r="W204" s="60"/>
      <c r="X204" s="60"/>
      <c r="Y204" s="60"/>
      <c r="Z204" s="60"/>
    </row>
    <row r="205" ht="15.75" customHeight="1">
      <c r="A205" s="65">
        <v>0.746</v>
      </c>
      <c r="B205" s="65">
        <v>20.7</v>
      </c>
      <c r="C205" s="65">
        <v>10.35</v>
      </c>
      <c r="D205" s="65">
        <v>0.746</v>
      </c>
      <c r="E205" s="60"/>
      <c r="F205" s="60"/>
      <c r="G205" s="60"/>
      <c r="H205" s="60"/>
      <c r="I205" s="60"/>
      <c r="J205" s="60"/>
      <c r="K205" s="60"/>
      <c r="L205" s="60"/>
      <c r="M205" s="60"/>
      <c r="N205" s="60"/>
      <c r="O205" s="60"/>
      <c r="P205" s="60"/>
      <c r="Q205" s="60"/>
      <c r="R205" s="60"/>
      <c r="S205" s="60"/>
      <c r="T205" s="60"/>
      <c r="U205" s="60"/>
      <c r="V205" s="60"/>
      <c r="W205" s="60"/>
      <c r="X205" s="60"/>
      <c r="Y205" s="60"/>
      <c r="Z205" s="60"/>
    </row>
    <row r="206" ht="15.75" customHeight="1">
      <c r="A206" s="65">
        <v>0.744</v>
      </c>
      <c r="B206" s="65">
        <v>20.8</v>
      </c>
      <c r="C206" s="65">
        <v>10.4</v>
      </c>
      <c r="D206" s="65">
        <v>0.744</v>
      </c>
      <c r="E206" s="60"/>
      <c r="F206" s="60"/>
      <c r="G206" s="60"/>
      <c r="H206" s="60"/>
      <c r="I206" s="60"/>
      <c r="J206" s="60"/>
      <c r="K206" s="60"/>
      <c r="L206" s="60"/>
      <c r="M206" s="60"/>
      <c r="N206" s="60"/>
      <c r="O206" s="60"/>
      <c r="P206" s="60"/>
      <c r="Q206" s="60"/>
      <c r="R206" s="60"/>
      <c r="S206" s="60"/>
      <c r="T206" s="60"/>
      <c r="U206" s="60"/>
      <c r="V206" s="60"/>
      <c r="W206" s="60"/>
      <c r="X206" s="60"/>
      <c r="Y206" s="60"/>
      <c r="Z206" s="60"/>
    </row>
    <row r="207" ht="15.75" customHeight="1">
      <c r="A207" s="65">
        <v>0.742</v>
      </c>
      <c r="B207" s="65">
        <v>20.9</v>
      </c>
      <c r="C207" s="65">
        <v>10.45</v>
      </c>
      <c r="D207" s="65">
        <v>0.742</v>
      </c>
      <c r="E207" s="60"/>
      <c r="F207" s="60"/>
      <c r="G207" s="60"/>
      <c r="H207" s="60"/>
      <c r="I207" s="60"/>
      <c r="J207" s="60"/>
      <c r="K207" s="60"/>
      <c r="L207" s="60"/>
      <c r="M207" s="60"/>
      <c r="N207" s="60"/>
      <c r="O207" s="60"/>
      <c r="P207" s="60"/>
      <c r="Q207" s="60"/>
      <c r="R207" s="60"/>
      <c r="S207" s="60"/>
      <c r="T207" s="60"/>
      <c r="U207" s="60"/>
      <c r="V207" s="60"/>
      <c r="W207" s="60"/>
      <c r="X207" s="60"/>
      <c r="Y207" s="60"/>
      <c r="Z207" s="60"/>
    </row>
    <row r="208" ht="15.75" customHeight="1">
      <c r="A208" s="65">
        <v>0.74</v>
      </c>
      <c r="B208" s="65">
        <v>21.0</v>
      </c>
      <c r="C208" s="65">
        <v>10.5</v>
      </c>
      <c r="D208" s="65">
        <v>0.74</v>
      </c>
      <c r="E208" s="60"/>
      <c r="F208" s="60"/>
      <c r="G208" s="60"/>
      <c r="H208" s="60"/>
      <c r="I208" s="60"/>
      <c r="J208" s="60"/>
      <c r="K208" s="60"/>
      <c r="L208" s="60"/>
      <c r="M208" s="60"/>
      <c r="N208" s="60"/>
      <c r="O208" s="60"/>
      <c r="P208" s="60"/>
      <c r="Q208" s="60"/>
      <c r="R208" s="60"/>
      <c r="S208" s="60"/>
      <c r="T208" s="60"/>
      <c r="U208" s="60"/>
      <c r="V208" s="60"/>
      <c r="W208" s="60"/>
      <c r="X208" s="60"/>
      <c r="Y208" s="60"/>
      <c r="Z208" s="60"/>
    </row>
    <row r="209" ht="15.75" customHeight="1">
      <c r="A209" s="65">
        <v>0.738</v>
      </c>
      <c r="B209" s="65">
        <v>21.1</v>
      </c>
      <c r="C209" s="65">
        <v>10.55</v>
      </c>
      <c r="D209" s="65">
        <v>0.738</v>
      </c>
      <c r="E209" s="60"/>
      <c r="F209" s="60"/>
      <c r="G209" s="60"/>
      <c r="H209" s="60"/>
      <c r="I209" s="60"/>
      <c r="J209" s="60"/>
      <c r="K209" s="60"/>
      <c r="L209" s="60"/>
      <c r="M209" s="60"/>
      <c r="N209" s="60"/>
      <c r="O209" s="60"/>
      <c r="P209" s="60"/>
      <c r="Q209" s="60"/>
      <c r="R209" s="60"/>
      <c r="S209" s="60"/>
      <c r="T209" s="60"/>
      <c r="U209" s="60"/>
      <c r="V209" s="60"/>
      <c r="W209" s="60"/>
      <c r="X209" s="60"/>
      <c r="Y209" s="60"/>
      <c r="Z209" s="60"/>
    </row>
    <row r="210" ht="15.75" customHeight="1">
      <c r="A210" s="65">
        <v>0.736</v>
      </c>
      <c r="B210" s="65">
        <v>21.2</v>
      </c>
      <c r="C210" s="65">
        <v>10.6</v>
      </c>
      <c r="D210" s="65">
        <v>0.736</v>
      </c>
      <c r="E210" s="60"/>
      <c r="F210" s="60"/>
      <c r="G210" s="60"/>
      <c r="H210" s="60"/>
      <c r="I210" s="60"/>
      <c r="J210" s="60"/>
      <c r="K210" s="60"/>
      <c r="L210" s="60"/>
      <c r="M210" s="60"/>
      <c r="N210" s="60"/>
      <c r="O210" s="60"/>
      <c r="P210" s="60"/>
      <c r="Q210" s="60"/>
      <c r="R210" s="60"/>
      <c r="S210" s="60"/>
      <c r="T210" s="60"/>
      <c r="U210" s="60"/>
      <c r="V210" s="60"/>
      <c r="W210" s="60"/>
      <c r="X210" s="60"/>
      <c r="Y210" s="60"/>
      <c r="Z210" s="60"/>
    </row>
    <row r="211" ht="15.75" customHeight="1">
      <c r="A211" s="65">
        <v>0.734</v>
      </c>
      <c r="B211" s="65">
        <v>21.3</v>
      </c>
      <c r="C211" s="65">
        <v>10.65</v>
      </c>
      <c r="D211" s="65">
        <v>0.734</v>
      </c>
      <c r="E211" s="60"/>
      <c r="F211" s="60"/>
      <c r="G211" s="60"/>
      <c r="H211" s="60"/>
      <c r="I211" s="60"/>
      <c r="J211" s="60"/>
      <c r="K211" s="60"/>
      <c r="L211" s="60"/>
      <c r="M211" s="60"/>
      <c r="N211" s="60"/>
      <c r="O211" s="60"/>
      <c r="P211" s="60"/>
      <c r="Q211" s="60"/>
      <c r="R211" s="60"/>
      <c r="S211" s="60"/>
      <c r="T211" s="60"/>
      <c r="U211" s="60"/>
      <c r="V211" s="60"/>
      <c r="W211" s="60"/>
      <c r="X211" s="60"/>
      <c r="Y211" s="60"/>
      <c r="Z211" s="60"/>
    </row>
    <row r="212" ht="15.75" customHeight="1">
      <c r="A212" s="65">
        <v>0.732</v>
      </c>
      <c r="B212" s="65">
        <v>21.4</v>
      </c>
      <c r="C212" s="65">
        <v>10.7</v>
      </c>
      <c r="D212" s="65">
        <v>0.732</v>
      </c>
      <c r="E212" s="60"/>
      <c r="F212" s="60"/>
      <c r="G212" s="60"/>
      <c r="H212" s="60"/>
      <c r="I212" s="60"/>
      <c r="J212" s="60"/>
      <c r="K212" s="60"/>
      <c r="L212" s="60"/>
      <c r="M212" s="60"/>
      <c r="N212" s="60"/>
      <c r="O212" s="60"/>
      <c r="P212" s="60"/>
      <c r="Q212" s="60"/>
      <c r="R212" s="60"/>
      <c r="S212" s="60"/>
      <c r="T212" s="60"/>
      <c r="U212" s="60"/>
      <c r="V212" s="60"/>
      <c r="W212" s="60"/>
      <c r="X212" s="60"/>
      <c r="Y212" s="60"/>
      <c r="Z212" s="60"/>
    </row>
    <row r="213" ht="15.75" customHeight="1">
      <c r="A213" s="70">
        <v>0.73</v>
      </c>
      <c r="B213" s="70">
        <v>21.5</v>
      </c>
      <c r="C213" s="70">
        <v>10.75</v>
      </c>
      <c r="D213" s="70">
        <v>0.73</v>
      </c>
      <c r="E213" s="60"/>
      <c r="F213" s="60"/>
      <c r="G213" s="60"/>
      <c r="H213" s="60"/>
      <c r="I213" s="60"/>
      <c r="J213" s="60"/>
      <c r="K213" s="60"/>
      <c r="L213" s="60"/>
      <c r="M213" s="60"/>
      <c r="N213" s="60"/>
      <c r="O213" s="60"/>
      <c r="P213" s="60"/>
      <c r="Q213" s="60"/>
      <c r="R213" s="60"/>
      <c r="S213" s="60"/>
      <c r="T213" s="60"/>
      <c r="U213" s="60"/>
      <c r="V213" s="60"/>
      <c r="W213" s="60"/>
      <c r="X213" s="60"/>
      <c r="Y213" s="60"/>
      <c r="Z213" s="60"/>
    </row>
    <row r="214" ht="15.75" customHeight="1">
      <c r="A214" s="65">
        <v>0.728</v>
      </c>
      <c r="B214" s="65">
        <v>21.6</v>
      </c>
      <c r="C214" s="65">
        <v>10.8</v>
      </c>
      <c r="D214" s="65">
        <v>0.728</v>
      </c>
      <c r="E214" s="60"/>
      <c r="F214" s="60"/>
      <c r="G214" s="60"/>
      <c r="H214" s="60"/>
      <c r="I214" s="60"/>
      <c r="J214" s="60"/>
      <c r="K214" s="60"/>
      <c r="L214" s="60"/>
      <c r="M214" s="60"/>
      <c r="N214" s="60"/>
      <c r="O214" s="60"/>
      <c r="P214" s="60"/>
      <c r="Q214" s="60"/>
      <c r="R214" s="60"/>
      <c r="S214" s="60"/>
      <c r="T214" s="60"/>
      <c r="U214" s="60"/>
      <c r="V214" s="60"/>
      <c r="W214" s="60"/>
      <c r="X214" s="60"/>
      <c r="Y214" s="60"/>
      <c r="Z214" s="60"/>
    </row>
    <row r="215" ht="15.75" customHeight="1">
      <c r="A215" s="65">
        <v>0.726</v>
      </c>
      <c r="B215" s="65">
        <v>21.7</v>
      </c>
      <c r="C215" s="65">
        <v>10.85</v>
      </c>
      <c r="D215" s="65">
        <v>0.726</v>
      </c>
      <c r="E215" s="60"/>
      <c r="F215" s="60"/>
      <c r="G215" s="60"/>
      <c r="H215" s="60"/>
      <c r="I215" s="60"/>
      <c r="J215" s="60"/>
      <c r="K215" s="60"/>
      <c r="L215" s="60"/>
      <c r="M215" s="60"/>
      <c r="N215" s="60"/>
      <c r="O215" s="60"/>
      <c r="P215" s="60"/>
      <c r="Q215" s="60"/>
      <c r="R215" s="60"/>
      <c r="S215" s="60"/>
      <c r="T215" s="60"/>
      <c r="U215" s="60"/>
      <c r="V215" s="60"/>
      <c r="W215" s="60"/>
      <c r="X215" s="60"/>
      <c r="Y215" s="60"/>
      <c r="Z215" s="60"/>
    </row>
    <row r="216" ht="15.75" customHeight="1">
      <c r="A216" s="65">
        <v>0.724</v>
      </c>
      <c r="B216" s="65">
        <v>21.8</v>
      </c>
      <c r="C216" s="65">
        <v>10.9</v>
      </c>
      <c r="D216" s="65">
        <v>0.724</v>
      </c>
      <c r="E216" s="60"/>
      <c r="F216" s="60"/>
      <c r="G216" s="60"/>
      <c r="H216" s="60"/>
      <c r="I216" s="60"/>
      <c r="J216" s="60"/>
      <c r="K216" s="60"/>
      <c r="L216" s="60"/>
      <c r="M216" s="60"/>
      <c r="N216" s="60"/>
      <c r="O216" s="60"/>
      <c r="P216" s="60"/>
      <c r="Q216" s="60"/>
      <c r="R216" s="60"/>
      <c r="S216" s="60"/>
      <c r="T216" s="60"/>
      <c r="U216" s="60"/>
      <c r="V216" s="60"/>
      <c r="W216" s="60"/>
      <c r="X216" s="60"/>
      <c r="Y216" s="60"/>
      <c r="Z216" s="60"/>
    </row>
    <row r="217" ht="15.75" customHeight="1">
      <c r="A217" s="65">
        <v>0.722</v>
      </c>
      <c r="B217" s="65">
        <v>21.9</v>
      </c>
      <c r="C217" s="65">
        <v>10.95</v>
      </c>
      <c r="D217" s="65">
        <v>0.722</v>
      </c>
      <c r="E217" s="60"/>
      <c r="F217" s="60"/>
      <c r="G217" s="60"/>
      <c r="H217" s="60"/>
      <c r="I217" s="60"/>
      <c r="J217" s="60"/>
      <c r="K217" s="60"/>
      <c r="L217" s="60"/>
      <c r="M217" s="60"/>
      <c r="N217" s="60"/>
      <c r="O217" s="60"/>
      <c r="P217" s="60"/>
      <c r="Q217" s="60"/>
      <c r="R217" s="60"/>
      <c r="S217" s="60"/>
      <c r="T217" s="60"/>
      <c r="U217" s="60"/>
      <c r="V217" s="60"/>
      <c r="W217" s="60"/>
      <c r="X217" s="60"/>
      <c r="Y217" s="60"/>
      <c r="Z217" s="60"/>
    </row>
    <row r="218" ht="15.75" customHeight="1">
      <c r="A218" s="65">
        <v>0.72</v>
      </c>
      <c r="B218" s="65">
        <v>22.0</v>
      </c>
      <c r="C218" s="65">
        <v>11.0</v>
      </c>
      <c r="D218" s="65">
        <v>0.72</v>
      </c>
      <c r="E218" s="60"/>
      <c r="F218" s="60"/>
      <c r="G218" s="60"/>
      <c r="H218" s="60"/>
      <c r="I218" s="60"/>
      <c r="J218" s="60"/>
      <c r="K218" s="60"/>
      <c r="L218" s="60"/>
      <c r="M218" s="60"/>
      <c r="N218" s="60"/>
      <c r="O218" s="60"/>
      <c r="P218" s="60"/>
      <c r="Q218" s="60"/>
      <c r="R218" s="60"/>
      <c r="S218" s="60"/>
      <c r="T218" s="60"/>
      <c r="U218" s="60"/>
      <c r="V218" s="60"/>
      <c r="W218" s="60"/>
      <c r="X218" s="60"/>
      <c r="Y218" s="60"/>
      <c r="Z218" s="60"/>
    </row>
    <row r="219" ht="15.75" customHeight="1">
      <c r="A219" s="65">
        <v>0.718</v>
      </c>
      <c r="B219" s="65">
        <v>22.1</v>
      </c>
      <c r="C219" s="65">
        <v>11.05</v>
      </c>
      <c r="D219" s="65">
        <v>0.718</v>
      </c>
      <c r="E219" s="60"/>
      <c r="F219" s="60"/>
      <c r="G219" s="60"/>
      <c r="H219" s="60"/>
      <c r="I219" s="60"/>
      <c r="J219" s="60"/>
      <c r="K219" s="60"/>
      <c r="L219" s="60"/>
      <c r="M219" s="60"/>
      <c r="N219" s="60"/>
      <c r="O219" s="60"/>
      <c r="P219" s="60"/>
      <c r="Q219" s="60"/>
      <c r="R219" s="60"/>
      <c r="S219" s="60"/>
      <c r="T219" s="60"/>
      <c r="U219" s="60"/>
      <c r="V219" s="60"/>
      <c r="W219" s="60"/>
      <c r="X219" s="60"/>
      <c r="Y219" s="60"/>
      <c r="Z219" s="60"/>
    </row>
    <row r="220" ht="15.75" customHeight="1">
      <c r="A220" s="65">
        <v>0.716</v>
      </c>
      <c r="B220" s="65">
        <v>22.2</v>
      </c>
      <c r="C220" s="65">
        <v>11.1</v>
      </c>
      <c r="D220" s="65">
        <v>0.716</v>
      </c>
      <c r="E220" s="60"/>
      <c r="F220" s="60"/>
      <c r="G220" s="60"/>
      <c r="H220" s="60"/>
      <c r="I220" s="60"/>
      <c r="J220" s="60"/>
      <c r="K220" s="60"/>
      <c r="L220" s="60"/>
      <c r="M220" s="60"/>
      <c r="N220" s="60"/>
      <c r="O220" s="60"/>
      <c r="P220" s="60"/>
      <c r="Q220" s="60"/>
      <c r="R220" s="60"/>
      <c r="S220" s="60"/>
      <c r="T220" s="60"/>
      <c r="U220" s="60"/>
      <c r="V220" s="60"/>
      <c r="W220" s="60"/>
      <c r="X220" s="60"/>
      <c r="Y220" s="60"/>
      <c r="Z220" s="60"/>
    </row>
    <row r="221" ht="15.75" customHeight="1">
      <c r="A221" s="65">
        <v>0.714</v>
      </c>
      <c r="B221" s="65">
        <v>22.3</v>
      </c>
      <c r="C221" s="65">
        <v>11.15</v>
      </c>
      <c r="D221" s="65">
        <v>0.714</v>
      </c>
      <c r="E221" s="60"/>
      <c r="F221" s="60"/>
      <c r="G221" s="60"/>
      <c r="H221" s="60"/>
      <c r="I221" s="60"/>
      <c r="J221" s="60"/>
      <c r="K221" s="60"/>
      <c r="L221" s="60"/>
      <c r="M221" s="60"/>
      <c r="N221" s="60"/>
      <c r="O221" s="60"/>
      <c r="P221" s="60"/>
      <c r="Q221" s="60"/>
      <c r="R221" s="60"/>
      <c r="S221" s="60"/>
      <c r="T221" s="60"/>
      <c r="U221" s="60"/>
      <c r="V221" s="60"/>
      <c r="W221" s="60"/>
      <c r="X221" s="60"/>
      <c r="Y221" s="60"/>
      <c r="Z221" s="60"/>
    </row>
    <row r="222" ht="15.75" customHeight="1">
      <c r="A222" s="65">
        <v>0.712</v>
      </c>
      <c r="B222" s="65">
        <v>22.4</v>
      </c>
      <c r="C222" s="65">
        <v>11.2</v>
      </c>
      <c r="D222" s="65">
        <v>0.712</v>
      </c>
      <c r="E222" s="60"/>
      <c r="F222" s="60"/>
      <c r="G222" s="60"/>
      <c r="H222" s="60"/>
      <c r="I222" s="60"/>
      <c r="J222" s="60"/>
      <c r="K222" s="60"/>
      <c r="L222" s="60"/>
      <c r="M222" s="60"/>
      <c r="N222" s="60"/>
      <c r="O222" s="60"/>
      <c r="P222" s="60"/>
      <c r="Q222" s="60"/>
      <c r="R222" s="60"/>
      <c r="S222" s="60"/>
      <c r="T222" s="60"/>
      <c r="U222" s="60"/>
      <c r="V222" s="60"/>
      <c r="W222" s="60"/>
      <c r="X222" s="60"/>
      <c r="Y222" s="60"/>
      <c r="Z222" s="60"/>
    </row>
    <row r="223" ht="15.75" customHeight="1">
      <c r="A223" s="70">
        <v>0.71</v>
      </c>
      <c r="B223" s="70">
        <v>22.5</v>
      </c>
      <c r="C223" s="70">
        <v>11.25</v>
      </c>
      <c r="D223" s="70">
        <v>0.71</v>
      </c>
      <c r="E223" s="60"/>
      <c r="F223" s="60"/>
      <c r="G223" s="60"/>
      <c r="H223" s="60"/>
      <c r="I223" s="60"/>
      <c r="J223" s="60"/>
      <c r="K223" s="60"/>
      <c r="L223" s="60"/>
      <c r="M223" s="60"/>
      <c r="N223" s="60"/>
      <c r="O223" s="60"/>
      <c r="P223" s="60"/>
      <c r="Q223" s="60"/>
      <c r="R223" s="60"/>
      <c r="S223" s="60"/>
      <c r="T223" s="60"/>
      <c r="U223" s="60"/>
      <c r="V223" s="60"/>
      <c r="W223" s="60"/>
      <c r="X223" s="60"/>
      <c r="Y223" s="60"/>
      <c r="Z223" s="60"/>
    </row>
    <row r="224" ht="15.75" customHeight="1">
      <c r="A224" s="65">
        <v>0.709</v>
      </c>
      <c r="B224" s="65">
        <v>22.6</v>
      </c>
      <c r="C224" s="65">
        <v>11.3</v>
      </c>
      <c r="D224" s="65">
        <v>0.709</v>
      </c>
      <c r="E224" s="60"/>
      <c r="F224" s="60"/>
      <c r="G224" s="60"/>
      <c r="H224" s="60"/>
      <c r="I224" s="60"/>
      <c r="J224" s="60"/>
      <c r="K224" s="60"/>
      <c r="L224" s="60"/>
      <c r="M224" s="60"/>
      <c r="N224" s="60"/>
      <c r="O224" s="60"/>
      <c r="P224" s="60"/>
      <c r="Q224" s="60"/>
      <c r="R224" s="60"/>
      <c r="S224" s="60"/>
      <c r="T224" s="60"/>
      <c r="U224" s="60"/>
      <c r="V224" s="60"/>
      <c r="W224" s="60"/>
      <c r="X224" s="60"/>
      <c r="Y224" s="60"/>
      <c r="Z224" s="60"/>
    </row>
    <row r="225" ht="15.75" customHeight="1">
      <c r="A225" s="65">
        <v>0.708</v>
      </c>
      <c r="B225" s="65">
        <v>22.7</v>
      </c>
      <c r="C225" s="65">
        <v>11.35</v>
      </c>
      <c r="D225" s="65">
        <v>0.708</v>
      </c>
      <c r="E225" s="60"/>
      <c r="F225" s="60"/>
      <c r="G225" s="60"/>
      <c r="H225" s="60"/>
      <c r="I225" s="60"/>
      <c r="J225" s="60"/>
      <c r="K225" s="60"/>
      <c r="L225" s="60"/>
      <c r="M225" s="60"/>
      <c r="N225" s="60"/>
      <c r="O225" s="60"/>
      <c r="P225" s="60"/>
      <c r="Q225" s="60"/>
      <c r="R225" s="60"/>
      <c r="S225" s="60"/>
      <c r="T225" s="60"/>
      <c r="U225" s="60"/>
      <c r="V225" s="60"/>
      <c r="W225" s="60"/>
      <c r="X225" s="60"/>
      <c r="Y225" s="60"/>
      <c r="Z225" s="60"/>
    </row>
    <row r="226" ht="15.75" customHeight="1">
      <c r="A226" s="65">
        <v>0.707</v>
      </c>
      <c r="B226" s="65">
        <v>22.8</v>
      </c>
      <c r="C226" s="65">
        <v>11.4</v>
      </c>
      <c r="D226" s="65">
        <v>0.707</v>
      </c>
      <c r="E226" s="60"/>
      <c r="F226" s="60"/>
      <c r="G226" s="60"/>
      <c r="H226" s="60"/>
      <c r="I226" s="60"/>
      <c r="J226" s="60"/>
      <c r="K226" s="60"/>
      <c r="L226" s="60"/>
      <c r="M226" s="60"/>
      <c r="N226" s="60"/>
      <c r="O226" s="60"/>
      <c r="P226" s="60"/>
      <c r="Q226" s="60"/>
      <c r="R226" s="60"/>
      <c r="S226" s="60"/>
      <c r="T226" s="60"/>
      <c r="U226" s="60"/>
      <c r="V226" s="60"/>
      <c r="W226" s="60"/>
      <c r="X226" s="60"/>
      <c r="Y226" s="60"/>
      <c r="Z226" s="60"/>
    </row>
    <row r="227" ht="15.75" customHeight="1">
      <c r="A227" s="65">
        <v>0.706</v>
      </c>
      <c r="B227" s="65">
        <v>22.9</v>
      </c>
      <c r="C227" s="65">
        <v>11.45</v>
      </c>
      <c r="D227" s="65">
        <v>0.706</v>
      </c>
      <c r="E227" s="60"/>
      <c r="F227" s="60"/>
      <c r="G227" s="60"/>
      <c r="H227" s="60"/>
      <c r="I227" s="60"/>
      <c r="J227" s="60"/>
      <c r="K227" s="60"/>
      <c r="L227" s="60"/>
      <c r="M227" s="60"/>
      <c r="N227" s="60"/>
      <c r="O227" s="60"/>
      <c r="P227" s="60"/>
      <c r="Q227" s="60"/>
      <c r="R227" s="60"/>
      <c r="S227" s="60"/>
      <c r="T227" s="60"/>
      <c r="U227" s="60"/>
      <c r="V227" s="60"/>
      <c r="W227" s="60"/>
      <c r="X227" s="60"/>
      <c r="Y227" s="60"/>
      <c r="Z227" s="60"/>
    </row>
    <row r="228" ht="15.75" customHeight="1">
      <c r="A228" s="65">
        <v>0.705</v>
      </c>
      <c r="B228" s="65">
        <v>23.0</v>
      </c>
      <c r="C228" s="65">
        <v>11.5</v>
      </c>
      <c r="D228" s="65">
        <v>0.705</v>
      </c>
      <c r="E228" s="60"/>
      <c r="F228" s="60"/>
      <c r="G228" s="60"/>
      <c r="H228" s="60"/>
      <c r="I228" s="60"/>
      <c r="J228" s="60"/>
      <c r="K228" s="60"/>
      <c r="L228" s="60"/>
      <c r="M228" s="60"/>
      <c r="N228" s="60"/>
      <c r="O228" s="60"/>
      <c r="P228" s="60"/>
      <c r="Q228" s="60"/>
      <c r="R228" s="60"/>
      <c r="S228" s="60"/>
      <c r="T228" s="60"/>
      <c r="U228" s="60"/>
      <c r="V228" s="60"/>
      <c r="W228" s="60"/>
      <c r="X228" s="60"/>
      <c r="Y228" s="60"/>
      <c r="Z228" s="60"/>
    </row>
    <row r="229" ht="15.75" customHeight="1">
      <c r="A229" s="65">
        <v>0.704</v>
      </c>
      <c r="B229" s="65">
        <v>23.1</v>
      </c>
      <c r="C229" s="65">
        <v>11.55</v>
      </c>
      <c r="D229" s="65">
        <v>0.704</v>
      </c>
      <c r="E229" s="60"/>
      <c r="F229" s="60"/>
      <c r="G229" s="60"/>
      <c r="H229" s="60"/>
      <c r="I229" s="60"/>
      <c r="J229" s="60"/>
      <c r="K229" s="60"/>
      <c r="L229" s="60"/>
      <c r="M229" s="60"/>
      <c r="N229" s="60"/>
      <c r="O229" s="60"/>
      <c r="P229" s="60"/>
      <c r="Q229" s="60"/>
      <c r="R229" s="60"/>
      <c r="S229" s="60"/>
      <c r="T229" s="60"/>
      <c r="U229" s="60"/>
      <c r="V229" s="60"/>
      <c r="W229" s="60"/>
      <c r="X229" s="60"/>
      <c r="Y229" s="60"/>
      <c r="Z229" s="60"/>
    </row>
    <row r="230" ht="15.75" customHeight="1">
      <c r="A230" s="65">
        <v>0.703</v>
      </c>
      <c r="B230" s="65">
        <v>23.2</v>
      </c>
      <c r="C230" s="65">
        <v>11.6</v>
      </c>
      <c r="D230" s="65">
        <v>0.703</v>
      </c>
      <c r="E230" s="60"/>
      <c r="F230" s="60"/>
      <c r="G230" s="60"/>
      <c r="H230" s="60"/>
      <c r="I230" s="60"/>
      <c r="J230" s="60"/>
      <c r="K230" s="60"/>
      <c r="L230" s="60"/>
      <c r="M230" s="60"/>
      <c r="N230" s="60"/>
      <c r="O230" s="60"/>
      <c r="P230" s="60"/>
      <c r="Q230" s="60"/>
      <c r="R230" s="60"/>
      <c r="S230" s="60"/>
      <c r="T230" s="60"/>
      <c r="U230" s="60"/>
      <c r="V230" s="60"/>
      <c r="W230" s="60"/>
      <c r="X230" s="60"/>
      <c r="Y230" s="60"/>
      <c r="Z230" s="60"/>
    </row>
    <row r="231" ht="15.75" customHeight="1">
      <c r="A231" s="65">
        <v>0.702</v>
      </c>
      <c r="B231" s="65">
        <v>23.3</v>
      </c>
      <c r="C231" s="65">
        <v>11.65</v>
      </c>
      <c r="D231" s="65">
        <v>0.702</v>
      </c>
      <c r="E231" s="60"/>
      <c r="F231" s="60"/>
      <c r="G231" s="60"/>
      <c r="H231" s="60"/>
      <c r="I231" s="60"/>
      <c r="J231" s="60"/>
      <c r="K231" s="60"/>
      <c r="L231" s="60"/>
      <c r="M231" s="60"/>
      <c r="N231" s="60"/>
      <c r="O231" s="60"/>
      <c r="P231" s="60"/>
      <c r="Q231" s="60"/>
      <c r="R231" s="60"/>
      <c r="S231" s="60"/>
      <c r="T231" s="60"/>
      <c r="U231" s="60"/>
      <c r="V231" s="60"/>
      <c r="W231" s="60"/>
      <c r="X231" s="60"/>
      <c r="Y231" s="60"/>
      <c r="Z231" s="60"/>
    </row>
    <row r="232" ht="15.75" customHeight="1">
      <c r="A232" s="65">
        <v>0.701</v>
      </c>
      <c r="B232" s="65">
        <v>23.4</v>
      </c>
      <c r="C232" s="65">
        <v>11.7</v>
      </c>
      <c r="D232" s="65">
        <v>0.701</v>
      </c>
      <c r="E232" s="60"/>
      <c r="F232" s="60"/>
      <c r="G232" s="60"/>
      <c r="H232" s="60"/>
      <c r="I232" s="60"/>
      <c r="J232" s="60"/>
      <c r="K232" s="60"/>
      <c r="L232" s="60"/>
      <c r="M232" s="60"/>
      <c r="N232" s="60"/>
      <c r="O232" s="60"/>
      <c r="P232" s="60"/>
      <c r="Q232" s="60"/>
      <c r="R232" s="60"/>
      <c r="S232" s="60"/>
      <c r="T232" s="60"/>
      <c r="U232" s="60"/>
      <c r="V232" s="60"/>
      <c r="W232" s="60"/>
      <c r="X232" s="60"/>
      <c r="Y232" s="60"/>
      <c r="Z232" s="60"/>
    </row>
    <row r="233" ht="15.75" customHeight="1">
      <c r="A233" s="70">
        <v>0.7</v>
      </c>
      <c r="B233" s="70">
        <v>23.5</v>
      </c>
      <c r="C233" s="70">
        <v>11.75</v>
      </c>
      <c r="D233" s="70">
        <v>0.7</v>
      </c>
      <c r="E233" s="60"/>
      <c r="F233" s="60"/>
      <c r="G233" s="60"/>
      <c r="H233" s="60"/>
      <c r="I233" s="60"/>
      <c r="J233" s="60"/>
      <c r="K233" s="60"/>
      <c r="L233" s="60"/>
      <c r="M233" s="60"/>
      <c r="N233" s="60"/>
      <c r="O233" s="60"/>
      <c r="P233" s="60"/>
      <c r="Q233" s="60"/>
      <c r="R233" s="60"/>
      <c r="S233" s="60"/>
      <c r="T233" s="60"/>
      <c r="U233" s="60"/>
      <c r="V233" s="60"/>
      <c r="W233" s="60"/>
      <c r="X233" s="60"/>
      <c r="Y233" s="60"/>
      <c r="Z233" s="60"/>
    </row>
    <row r="234" ht="15.75" customHeight="1">
      <c r="A234" s="65">
        <v>0.699</v>
      </c>
      <c r="B234" s="65">
        <v>23.6</v>
      </c>
      <c r="C234" s="65">
        <v>11.8</v>
      </c>
      <c r="D234" s="65">
        <v>0.699</v>
      </c>
      <c r="E234" s="60"/>
      <c r="F234" s="60"/>
      <c r="G234" s="60"/>
      <c r="H234" s="60"/>
      <c r="I234" s="60"/>
      <c r="J234" s="60"/>
      <c r="K234" s="60"/>
      <c r="L234" s="60"/>
      <c r="M234" s="60"/>
      <c r="N234" s="60"/>
      <c r="O234" s="60"/>
      <c r="P234" s="60"/>
      <c r="Q234" s="60"/>
      <c r="R234" s="60"/>
      <c r="S234" s="60"/>
      <c r="T234" s="60"/>
      <c r="U234" s="60"/>
      <c r="V234" s="60"/>
      <c r="W234" s="60"/>
      <c r="X234" s="60"/>
      <c r="Y234" s="60"/>
      <c r="Z234" s="60"/>
    </row>
    <row r="235" ht="15.75" customHeight="1">
      <c r="A235" s="65">
        <v>0.698</v>
      </c>
      <c r="B235" s="65">
        <v>23.7</v>
      </c>
      <c r="C235" s="65">
        <v>11.85</v>
      </c>
      <c r="D235" s="65">
        <v>0.698</v>
      </c>
      <c r="E235" s="60"/>
      <c r="F235" s="60"/>
      <c r="G235" s="60"/>
      <c r="H235" s="60"/>
      <c r="I235" s="60"/>
      <c r="J235" s="60"/>
      <c r="K235" s="60"/>
      <c r="L235" s="60"/>
      <c r="M235" s="60"/>
      <c r="N235" s="60"/>
      <c r="O235" s="60"/>
      <c r="P235" s="60"/>
      <c r="Q235" s="60"/>
      <c r="R235" s="60"/>
      <c r="S235" s="60"/>
      <c r="T235" s="60"/>
      <c r="U235" s="60"/>
      <c r="V235" s="60"/>
      <c r="W235" s="60"/>
      <c r="X235" s="60"/>
      <c r="Y235" s="60"/>
      <c r="Z235" s="60"/>
    </row>
    <row r="236" ht="15.75" customHeight="1">
      <c r="A236" s="65">
        <v>0.697</v>
      </c>
      <c r="B236" s="65">
        <v>23.8</v>
      </c>
      <c r="C236" s="65">
        <v>11.9</v>
      </c>
      <c r="D236" s="65">
        <v>0.697</v>
      </c>
      <c r="E236" s="60"/>
      <c r="F236" s="60"/>
      <c r="G236" s="60"/>
      <c r="H236" s="60"/>
      <c r="I236" s="60"/>
      <c r="J236" s="60"/>
      <c r="K236" s="60"/>
      <c r="L236" s="60"/>
      <c r="M236" s="60"/>
      <c r="N236" s="60"/>
      <c r="O236" s="60"/>
      <c r="P236" s="60"/>
      <c r="Q236" s="60"/>
      <c r="R236" s="60"/>
      <c r="S236" s="60"/>
      <c r="T236" s="60"/>
      <c r="U236" s="60"/>
      <c r="V236" s="60"/>
      <c r="W236" s="60"/>
      <c r="X236" s="60"/>
      <c r="Y236" s="60"/>
      <c r="Z236" s="60"/>
    </row>
    <row r="237" ht="15.75" customHeight="1">
      <c r="A237" s="65">
        <v>0.696</v>
      </c>
      <c r="B237" s="65">
        <v>23.9</v>
      </c>
      <c r="C237" s="65">
        <v>11.95</v>
      </c>
      <c r="D237" s="65">
        <v>0.696</v>
      </c>
      <c r="E237" s="60"/>
      <c r="F237" s="60"/>
      <c r="G237" s="60"/>
      <c r="H237" s="60"/>
      <c r="I237" s="60"/>
      <c r="J237" s="60"/>
      <c r="K237" s="60"/>
      <c r="L237" s="60"/>
      <c r="M237" s="60"/>
      <c r="N237" s="60"/>
      <c r="O237" s="60"/>
      <c r="P237" s="60"/>
      <c r="Q237" s="60"/>
      <c r="R237" s="60"/>
      <c r="S237" s="60"/>
      <c r="T237" s="60"/>
      <c r="U237" s="60"/>
      <c r="V237" s="60"/>
      <c r="W237" s="60"/>
      <c r="X237" s="60"/>
      <c r="Y237" s="60"/>
      <c r="Z237" s="60"/>
    </row>
    <row r="238" ht="15.75" customHeight="1">
      <c r="A238" s="65">
        <v>0.695</v>
      </c>
      <c r="B238" s="65">
        <v>24.0</v>
      </c>
      <c r="C238" s="65">
        <v>12.0</v>
      </c>
      <c r="D238" s="65">
        <v>0.695</v>
      </c>
      <c r="E238" s="60"/>
      <c r="F238" s="60"/>
      <c r="G238" s="60"/>
      <c r="H238" s="60"/>
      <c r="I238" s="60"/>
      <c r="J238" s="60"/>
      <c r="K238" s="60"/>
      <c r="L238" s="60"/>
      <c r="M238" s="60"/>
      <c r="N238" s="60"/>
      <c r="O238" s="60"/>
      <c r="P238" s="60"/>
      <c r="Q238" s="60"/>
      <c r="R238" s="60"/>
      <c r="S238" s="60"/>
      <c r="T238" s="60"/>
      <c r="U238" s="60"/>
      <c r="V238" s="60"/>
      <c r="W238" s="60"/>
      <c r="X238" s="60"/>
      <c r="Y238" s="60"/>
      <c r="Z238" s="60"/>
    </row>
    <row r="239" ht="15.75" customHeight="1">
      <c r="A239" s="65">
        <v>0.694</v>
      </c>
      <c r="B239" s="65">
        <v>24.1</v>
      </c>
      <c r="C239" s="65">
        <v>12.05</v>
      </c>
      <c r="D239" s="65">
        <v>0.694</v>
      </c>
      <c r="E239" s="60"/>
      <c r="F239" s="60"/>
      <c r="G239" s="60"/>
      <c r="H239" s="60"/>
      <c r="I239" s="60"/>
      <c r="J239" s="60"/>
      <c r="K239" s="60"/>
      <c r="L239" s="60"/>
      <c r="M239" s="60"/>
      <c r="N239" s="60"/>
      <c r="O239" s="60"/>
      <c r="P239" s="60"/>
      <c r="Q239" s="60"/>
      <c r="R239" s="60"/>
      <c r="S239" s="60"/>
      <c r="T239" s="60"/>
      <c r="U239" s="60"/>
      <c r="V239" s="60"/>
      <c r="W239" s="60"/>
      <c r="X239" s="60"/>
      <c r="Y239" s="60"/>
      <c r="Z239" s="60"/>
    </row>
    <row r="240" ht="15.75" customHeight="1">
      <c r="A240" s="65">
        <v>0.693</v>
      </c>
      <c r="B240" s="65">
        <v>24.2</v>
      </c>
      <c r="C240" s="65">
        <v>12.1</v>
      </c>
      <c r="D240" s="65">
        <v>0.693</v>
      </c>
      <c r="E240" s="60"/>
      <c r="F240" s="60"/>
      <c r="G240" s="60"/>
      <c r="H240" s="60"/>
      <c r="I240" s="60"/>
      <c r="J240" s="60"/>
      <c r="K240" s="60"/>
      <c r="L240" s="60"/>
      <c r="M240" s="60"/>
      <c r="N240" s="60"/>
      <c r="O240" s="60"/>
      <c r="P240" s="60"/>
      <c r="Q240" s="60"/>
      <c r="R240" s="60"/>
      <c r="S240" s="60"/>
      <c r="T240" s="60"/>
      <c r="U240" s="60"/>
      <c r="V240" s="60"/>
      <c r="W240" s="60"/>
      <c r="X240" s="60"/>
      <c r="Y240" s="60"/>
      <c r="Z240" s="60"/>
    </row>
    <row r="241" ht="15.75" customHeight="1">
      <c r="A241" s="65">
        <v>0.692</v>
      </c>
      <c r="B241" s="65">
        <v>24.3</v>
      </c>
      <c r="C241" s="65">
        <v>12.15</v>
      </c>
      <c r="D241" s="65">
        <v>0.692</v>
      </c>
      <c r="E241" s="60"/>
      <c r="F241" s="60"/>
      <c r="G241" s="60"/>
      <c r="H241" s="60"/>
      <c r="I241" s="60"/>
      <c r="J241" s="60"/>
      <c r="K241" s="60"/>
      <c r="L241" s="60"/>
      <c r="M241" s="60"/>
      <c r="N241" s="60"/>
      <c r="O241" s="60"/>
      <c r="P241" s="60"/>
      <c r="Q241" s="60"/>
      <c r="R241" s="60"/>
      <c r="S241" s="60"/>
      <c r="T241" s="60"/>
      <c r="U241" s="60"/>
      <c r="V241" s="60"/>
      <c r="W241" s="60"/>
      <c r="X241" s="60"/>
      <c r="Y241" s="60"/>
      <c r="Z241" s="60"/>
    </row>
    <row r="242" ht="15.75" customHeight="1">
      <c r="A242" s="65">
        <v>0.691</v>
      </c>
      <c r="B242" s="65">
        <v>24.4</v>
      </c>
      <c r="C242" s="65">
        <v>12.2</v>
      </c>
      <c r="D242" s="65">
        <v>0.691</v>
      </c>
      <c r="E242" s="60"/>
      <c r="F242" s="60"/>
      <c r="G242" s="60"/>
      <c r="H242" s="60"/>
      <c r="I242" s="60"/>
      <c r="J242" s="60"/>
      <c r="K242" s="60"/>
      <c r="L242" s="60"/>
      <c r="M242" s="60"/>
      <c r="N242" s="60"/>
      <c r="O242" s="60"/>
      <c r="P242" s="60"/>
      <c r="Q242" s="60"/>
      <c r="R242" s="60"/>
      <c r="S242" s="60"/>
      <c r="T242" s="60"/>
      <c r="U242" s="60"/>
      <c r="V242" s="60"/>
      <c r="W242" s="60"/>
      <c r="X242" s="60"/>
      <c r="Y242" s="60"/>
      <c r="Z242" s="60"/>
    </row>
    <row r="243" ht="15.75" customHeight="1">
      <c r="A243" s="70">
        <v>0.69</v>
      </c>
      <c r="B243" s="70">
        <v>24.5</v>
      </c>
      <c r="C243" s="70">
        <v>12.25</v>
      </c>
      <c r="D243" s="70">
        <v>0.69</v>
      </c>
      <c r="E243" s="60"/>
      <c r="F243" s="60"/>
      <c r="G243" s="60"/>
      <c r="H243" s="60"/>
      <c r="I243" s="60"/>
      <c r="J243" s="60"/>
      <c r="K243" s="60"/>
      <c r="L243" s="60"/>
      <c r="M243" s="60"/>
      <c r="N243" s="60"/>
      <c r="O243" s="60"/>
      <c r="P243" s="60"/>
      <c r="Q243" s="60"/>
      <c r="R243" s="60"/>
      <c r="S243" s="60"/>
      <c r="T243" s="60"/>
      <c r="U243" s="60"/>
      <c r="V243" s="60"/>
      <c r="W243" s="60"/>
      <c r="X243" s="60"/>
      <c r="Y243" s="60"/>
      <c r="Z243" s="60"/>
    </row>
    <row r="244" ht="15.75" customHeight="1">
      <c r="A244" s="65">
        <v>0.688</v>
      </c>
      <c r="B244" s="65">
        <v>24.6</v>
      </c>
      <c r="C244" s="65">
        <v>12.3</v>
      </c>
      <c r="D244" s="65">
        <v>0.688</v>
      </c>
      <c r="E244" s="60"/>
      <c r="F244" s="60"/>
      <c r="G244" s="60"/>
      <c r="H244" s="60"/>
      <c r="I244" s="60"/>
      <c r="J244" s="60"/>
      <c r="K244" s="60"/>
      <c r="L244" s="60"/>
      <c r="M244" s="60"/>
      <c r="N244" s="60"/>
      <c r="O244" s="60"/>
      <c r="P244" s="60"/>
      <c r="Q244" s="60"/>
      <c r="R244" s="60"/>
      <c r="S244" s="60"/>
      <c r="T244" s="60"/>
      <c r="U244" s="60"/>
      <c r="V244" s="60"/>
      <c r="W244" s="60"/>
      <c r="X244" s="60"/>
      <c r="Y244" s="60"/>
      <c r="Z244" s="60"/>
    </row>
    <row r="245" ht="15.75" customHeight="1">
      <c r="A245" s="65">
        <v>0.686</v>
      </c>
      <c r="B245" s="65">
        <v>24.7</v>
      </c>
      <c r="C245" s="65">
        <v>12.35</v>
      </c>
      <c r="D245" s="65">
        <v>0.686</v>
      </c>
      <c r="E245" s="60"/>
      <c r="F245" s="60"/>
      <c r="G245" s="60"/>
      <c r="H245" s="60"/>
      <c r="I245" s="60"/>
      <c r="J245" s="60"/>
      <c r="K245" s="60"/>
      <c r="L245" s="60"/>
      <c r="M245" s="60"/>
      <c r="N245" s="60"/>
      <c r="O245" s="60"/>
      <c r="P245" s="60"/>
      <c r="Q245" s="60"/>
      <c r="R245" s="60"/>
      <c r="S245" s="60"/>
      <c r="T245" s="60"/>
      <c r="U245" s="60"/>
      <c r="V245" s="60"/>
      <c r="W245" s="60"/>
      <c r="X245" s="60"/>
      <c r="Y245" s="60"/>
      <c r="Z245" s="60"/>
    </row>
    <row r="246" ht="15.75" customHeight="1">
      <c r="A246" s="65">
        <v>0.684</v>
      </c>
      <c r="B246" s="65">
        <v>24.8</v>
      </c>
      <c r="C246" s="65">
        <v>12.4</v>
      </c>
      <c r="D246" s="65">
        <v>0.684</v>
      </c>
      <c r="E246" s="60"/>
      <c r="F246" s="60"/>
      <c r="G246" s="60"/>
      <c r="H246" s="60"/>
      <c r="I246" s="60"/>
      <c r="J246" s="60"/>
      <c r="K246" s="60"/>
      <c r="L246" s="60"/>
      <c r="M246" s="60"/>
      <c r="N246" s="60"/>
      <c r="O246" s="60"/>
      <c r="P246" s="60"/>
      <c r="Q246" s="60"/>
      <c r="R246" s="60"/>
      <c r="S246" s="60"/>
      <c r="T246" s="60"/>
      <c r="U246" s="60"/>
      <c r="V246" s="60"/>
      <c r="W246" s="60"/>
      <c r="X246" s="60"/>
      <c r="Y246" s="60"/>
      <c r="Z246" s="60"/>
    </row>
    <row r="247" ht="15.75" customHeight="1">
      <c r="A247" s="65">
        <v>0.682</v>
      </c>
      <c r="B247" s="65">
        <v>24.9</v>
      </c>
      <c r="C247" s="65">
        <v>12.45</v>
      </c>
      <c r="D247" s="65">
        <v>0.682</v>
      </c>
      <c r="E247" s="60"/>
      <c r="F247" s="60"/>
      <c r="G247" s="60"/>
      <c r="H247" s="60"/>
      <c r="I247" s="60"/>
      <c r="J247" s="60"/>
      <c r="K247" s="60"/>
      <c r="L247" s="60"/>
      <c r="M247" s="60"/>
      <c r="N247" s="60"/>
      <c r="O247" s="60"/>
      <c r="P247" s="60"/>
      <c r="Q247" s="60"/>
      <c r="R247" s="60"/>
      <c r="S247" s="60"/>
      <c r="T247" s="60"/>
      <c r="U247" s="60"/>
      <c r="V247" s="60"/>
      <c r="W247" s="60"/>
      <c r="X247" s="60"/>
      <c r="Y247" s="60"/>
      <c r="Z247" s="60"/>
    </row>
    <row r="248" ht="15.75" customHeight="1">
      <c r="A248" s="65">
        <v>0.68</v>
      </c>
      <c r="B248" s="65">
        <v>25.0</v>
      </c>
      <c r="C248" s="65">
        <v>12.5</v>
      </c>
      <c r="D248" s="65">
        <v>0.68</v>
      </c>
      <c r="E248" s="60"/>
      <c r="F248" s="60"/>
      <c r="G248" s="60"/>
      <c r="H248" s="60"/>
      <c r="I248" s="60"/>
      <c r="J248" s="60"/>
      <c r="K248" s="60"/>
      <c r="L248" s="60"/>
      <c r="M248" s="60"/>
      <c r="N248" s="60"/>
      <c r="O248" s="60"/>
      <c r="P248" s="60"/>
      <c r="Q248" s="60"/>
      <c r="R248" s="60"/>
      <c r="S248" s="60"/>
      <c r="T248" s="60"/>
      <c r="U248" s="60"/>
      <c r="V248" s="60"/>
      <c r="W248" s="60"/>
      <c r="X248" s="60"/>
      <c r="Y248" s="60"/>
      <c r="Z248" s="60"/>
    </row>
    <row r="249" ht="15.75" customHeight="1">
      <c r="A249" s="65">
        <v>0.678</v>
      </c>
      <c r="B249" s="65">
        <v>25.1</v>
      </c>
      <c r="C249" s="65">
        <v>12.55</v>
      </c>
      <c r="D249" s="65">
        <v>0.678</v>
      </c>
      <c r="E249" s="60"/>
      <c r="F249" s="60"/>
      <c r="G249" s="60"/>
      <c r="H249" s="60"/>
      <c r="I249" s="60"/>
      <c r="J249" s="60"/>
      <c r="K249" s="60"/>
      <c r="L249" s="60"/>
      <c r="M249" s="60"/>
      <c r="N249" s="60"/>
      <c r="O249" s="60"/>
      <c r="P249" s="60"/>
      <c r="Q249" s="60"/>
      <c r="R249" s="60"/>
      <c r="S249" s="60"/>
      <c r="T249" s="60"/>
      <c r="U249" s="60"/>
      <c r="V249" s="60"/>
      <c r="W249" s="60"/>
      <c r="X249" s="60"/>
      <c r="Y249" s="60"/>
      <c r="Z249" s="60"/>
    </row>
    <row r="250" ht="15.75" customHeight="1">
      <c r="A250" s="65">
        <v>0.676</v>
      </c>
      <c r="B250" s="65">
        <v>25.2</v>
      </c>
      <c r="C250" s="65">
        <v>12.6</v>
      </c>
      <c r="D250" s="65">
        <v>0.676</v>
      </c>
      <c r="E250" s="60"/>
      <c r="F250" s="60"/>
      <c r="G250" s="60"/>
      <c r="H250" s="60"/>
      <c r="I250" s="60"/>
      <c r="J250" s="60"/>
      <c r="K250" s="60"/>
      <c r="L250" s="60"/>
      <c r="M250" s="60"/>
      <c r="N250" s="60"/>
      <c r="O250" s="60"/>
      <c r="P250" s="60"/>
      <c r="Q250" s="60"/>
      <c r="R250" s="60"/>
      <c r="S250" s="60"/>
      <c r="T250" s="60"/>
      <c r="U250" s="60"/>
      <c r="V250" s="60"/>
      <c r="W250" s="60"/>
      <c r="X250" s="60"/>
      <c r="Y250" s="60"/>
      <c r="Z250" s="60"/>
    </row>
    <row r="251" ht="15.75" customHeight="1">
      <c r="A251" s="65">
        <v>0.674</v>
      </c>
      <c r="B251" s="65">
        <v>25.3</v>
      </c>
      <c r="C251" s="65">
        <v>12.65</v>
      </c>
      <c r="D251" s="65">
        <v>0.674</v>
      </c>
      <c r="E251" s="60"/>
      <c r="F251" s="60"/>
      <c r="G251" s="60"/>
      <c r="H251" s="60"/>
      <c r="I251" s="60"/>
      <c r="J251" s="60"/>
      <c r="K251" s="60"/>
      <c r="L251" s="60"/>
      <c r="M251" s="60"/>
      <c r="N251" s="60"/>
      <c r="O251" s="60"/>
      <c r="P251" s="60"/>
      <c r="Q251" s="60"/>
      <c r="R251" s="60"/>
      <c r="S251" s="60"/>
      <c r="T251" s="60"/>
      <c r="U251" s="60"/>
      <c r="V251" s="60"/>
      <c r="W251" s="60"/>
      <c r="X251" s="60"/>
      <c r="Y251" s="60"/>
      <c r="Z251" s="60"/>
    </row>
    <row r="252" ht="15.75" customHeight="1">
      <c r="A252" s="65">
        <v>0.672</v>
      </c>
      <c r="B252" s="65">
        <v>25.4</v>
      </c>
      <c r="C252" s="65">
        <v>12.7</v>
      </c>
      <c r="D252" s="65">
        <v>0.672</v>
      </c>
      <c r="E252" s="60"/>
      <c r="F252" s="60"/>
      <c r="G252" s="60"/>
      <c r="H252" s="60"/>
      <c r="I252" s="60"/>
      <c r="J252" s="60"/>
      <c r="K252" s="60"/>
      <c r="L252" s="60"/>
      <c r="M252" s="60"/>
      <c r="N252" s="60"/>
      <c r="O252" s="60"/>
      <c r="P252" s="60"/>
      <c r="Q252" s="60"/>
      <c r="R252" s="60"/>
      <c r="S252" s="60"/>
      <c r="T252" s="60"/>
      <c r="U252" s="60"/>
      <c r="V252" s="60"/>
      <c r="W252" s="60"/>
      <c r="X252" s="60"/>
      <c r="Y252" s="60"/>
      <c r="Z252" s="60"/>
    </row>
    <row r="253" ht="15.75" customHeight="1">
      <c r="A253" s="70">
        <v>0.67</v>
      </c>
      <c r="B253" s="70">
        <v>25.5</v>
      </c>
      <c r="C253" s="70">
        <v>12.75</v>
      </c>
      <c r="D253" s="70">
        <v>0.67</v>
      </c>
      <c r="E253" s="60"/>
      <c r="F253" s="60"/>
      <c r="G253" s="60"/>
      <c r="H253" s="60"/>
      <c r="I253" s="60"/>
      <c r="J253" s="60"/>
      <c r="K253" s="60"/>
      <c r="L253" s="60"/>
      <c r="M253" s="60"/>
      <c r="N253" s="60"/>
      <c r="O253" s="60"/>
      <c r="P253" s="60"/>
      <c r="Q253" s="60"/>
      <c r="R253" s="60"/>
      <c r="S253" s="60"/>
      <c r="T253" s="60"/>
      <c r="U253" s="60"/>
      <c r="V253" s="60"/>
      <c r="W253" s="60"/>
      <c r="X253" s="60"/>
      <c r="Y253" s="60"/>
      <c r="Z253" s="60"/>
    </row>
    <row r="254" ht="15.75" customHeight="1">
      <c r="A254" s="65">
        <v>0.668</v>
      </c>
      <c r="B254" s="65">
        <v>25.65</v>
      </c>
      <c r="C254" s="65">
        <v>12.825</v>
      </c>
      <c r="D254" s="65">
        <v>0.668</v>
      </c>
      <c r="E254" s="60"/>
      <c r="F254" s="60"/>
      <c r="G254" s="60"/>
      <c r="H254" s="60"/>
      <c r="I254" s="60"/>
      <c r="J254" s="60"/>
      <c r="K254" s="60"/>
      <c r="L254" s="60"/>
      <c r="M254" s="60"/>
      <c r="N254" s="60"/>
      <c r="O254" s="60"/>
      <c r="P254" s="60"/>
      <c r="Q254" s="60"/>
      <c r="R254" s="60"/>
      <c r="S254" s="60"/>
      <c r="T254" s="60"/>
      <c r="U254" s="60"/>
      <c r="V254" s="60"/>
      <c r="W254" s="60"/>
      <c r="X254" s="60"/>
      <c r="Y254" s="60"/>
      <c r="Z254" s="60"/>
    </row>
    <row r="255" ht="15.75" customHeight="1">
      <c r="A255" s="65">
        <v>0.666</v>
      </c>
      <c r="B255" s="65">
        <v>25.8</v>
      </c>
      <c r="C255" s="65">
        <v>12.9</v>
      </c>
      <c r="D255" s="65">
        <v>0.666</v>
      </c>
      <c r="E255" s="60"/>
      <c r="F255" s="60"/>
      <c r="G255" s="60"/>
      <c r="H255" s="60"/>
      <c r="I255" s="60"/>
      <c r="J255" s="60"/>
      <c r="K255" s="60"/>
      <c r="L255" s="60"/>
      <c r="M255" s="60"/>
      <c r="N255" s="60"/>
      <c r="O255" s="60"/>
      <c r="P255" s="60"/>
      <c r="Q255" s="60"/>
      <c r="R255" s="60"/>
      <c r="S255" s="60"/>
      <c r="T255" s="60"/>
      <c r="U255" s="60"/>
      <c r="V255" s="60"/>
      <c r="W255" s="60"/>
      <c r="X255" s="60"/>
      <c r="Y255" s="60"/>
      <c r="Z255" s="60"/>
    </row>
    <row r="256" ht="15.75" customHeight="1">
      <c r="A256" s="65">
        <v>0.664</v>
      </c>
      <c r="B256" s="65">
        <v>25.95</v>
      </c>
      <c r="C256" s="65">
        <v>12.975</v>
      </c>
      <c r="D256" s="65">
        <v>0.664</v>
      </c>
      <c r="E256" s="60"/>
      <c r="F256" s="60"/>
      <c r="G256" s="60"/>
      <c r="H256" s="60"/>
      <c r="I256" s="60"/>
      <c r="J256" s="60"/>
      <c r="K256" s="60"/>
      <c r="L256" s="60"/>
      <c r="M256" s="60"/>
      <c r="N256" s="60"/>
      <c r="O256" s="60"/>
      <c r="P256" s="60"/>
      <c r="Q256" s="60"/>
      <c r="R256" s="60"/>
      <c r="S256" s="60"/>
      <c r="T256" s="60"/>
      <c r="U256" s="60"/>
      <c r="V256" s="60"/>
      <c r="W256" s="60"/>
      <c r="X256" s="60"/>
      <c r="Y256" s="60"/>
      <c r="Z256" s="60"/>
    </row>
    <row r="257" ht="15.75" customHeight="1">
      <c r="A257" s="65">
        <v>0.662</v>
      </c>
      <c r="B257" s="65">
        <v>26.1</v>
      </c>
      <c r="C257" s="65">
        <v>13.05</v>
      </c>
      <c r="D257" s="65">
        <v>0.662</v>
      </c>
      <c r="E257" s="60"/>
      <c r="F257" s="60"/>
      <c r="G257" s="60"/>
      <c r="H257" s="60"/>
      <c r="I257" s="60"/>
      <c r="J257" s="60"/>
      <c r="K257" s="60"/>
      <c r="L257" s="60"/>
      <c r="M257" s="60"/>
      <c r="N257" s="60"/>
      <c r="O257" s="60"/>
      <c r="P257" s="60"/>
      <c r="Q257" s="60"/>
      <c r="R257" s="60"/>
      <c r="S257" s="60"/>
      <c r="T257" s="60"/>
      <c r="U257" s="60"/>
      <c r="V257" s="60"/>
      <c r="W257" s="60"/>
      <c r="X257" s="60"/>
      <c r="Y257" s="60"/>
      <c r="Z257" s="60"/>
    </row>
    <row r="258" ht="15.75" customHeight="1">
      <c r="A258" s="65">
        <v>0.66</v>
      </c>
      <c r="B258" s="65">
        <v>26.25</v>
      </c>
      <c r="C258" s="65">
        <v>13.125</v>
      </c>
      <c r="D258" s="65">
        <v>0.66</v>
      </c>
      <c r="E258" s="60"/>
      <c r="F258" s="60"/>
      <c r="G258" s="60"/>
      <c r="H258" s="60"/>
      <c r="I258" s="60"/>
      <c r="J258" s="60"/>
      <c r="K258" s="60"/>
      <c r="L258" s="60"/>
      <c r="M258" s="60"/>
      <c r="N258" s="60"/>
      <c r="O258" s="60"/>
      <c r="P258" s="60"/>
      <c r="Q258" s="60"/>
      <c r="R258" s="60"/>
      <c r="S258" s="60"/>
      <c r="T258" s="60"/>
      <c r="U258" s="60"/>
      <c r="V258" s="60"/>
      <c r="W258" s="60"/>
      <c r="X258" s="60"/>
      <c r="Y258" s="60"/>
      <c r="Z258" s="60"/>
    </row>
    <row r="259" ht="15.75" customHeight="1">
      <c r="A259" s="65">
        <v>0.658</v>
      </c>
      <c r="B259" s="65">
        <v>26.4</v>
      </c>
      <c r="C259" s="65">
        <v>13.2</v>
      </c>
      <c r="D259" s="65">
        <v>0.658</v>
      </c>
      <c r="E259" s="60"/>
      <c r="F259" s="60"/>
      <c r="G259" s="60"/>
      <c r="H259" s="60"/>
      <c r="I259" s="60"/>
      <c r="J259" s="60"/>
      <c r="K259" s="60"/>
      <c r="L259" s="60"/>
      <c r="M259" s="60"/>
      <c r="N259" s="60"/>
      <c r="O259" s="60"/>
      <c r="P259" s="60"/>
      <c r="Q259" s="60"/>
      <c r="R259" s="60"/>
      <c r="S259" s="60"/>
      <c r="T259" s="60"/>
      <c r="U259" s="60"/>
      <c r="V259" s="60"/>
      <c r="W259" s="60"/>
      <c r="X259" s="60"/>
      <c r="Y259" s="60"/>
      <c r="Z259" s="60"/>
    </row>
    <row r="260" ht="15.75" customHeight="1">
      <c r="A260" s="65">
        <v>0.656</v>
      </c>
      <c r="B260" s="65">
        <v>26.55</v>
      </c>
      <c r="C260" s="65">
        <v>13.275</v>
      </c>
      <c r="D260" s="65">
        <v>0.656</v>
      </c>
      <c r="E260" s="60"/>
      <c r="F260" s="60"/>
      <c r="G260" s="60"/>
      <c r="H260" s="60"/>
      <c r="I260" s="60"/>
      <c r="J260" s="60"/>
      <c r="K260" s="60"/>
      <c r="L260" s="60"/>
      <c r="M260" s="60"/>
      <c r="N260" s="60"/>
      <c r="O260" s="60"/>
      <c r="P260" s="60"/>
      <c r="Q260" s="60"/>
      <c r="R260" s="60"/>
      <c r="S260" s="60"/>
      <c r="T260" s="60"/>
      <c r="U260" s="60"/>
      <c r="V260" s="60"/>
      <c r="W260" s="60"/>
      <c r="X260" s="60"/>
      <c r="Y260" s="60"/>
      <c r="Z260" s="60"/>
    </row>
    <row r="261" ht="15.75" customHeight="1">
      <c r="A261" s="65">
        <v>0.654</v>
      </c>
      <c r="B261" s="65">
        <v>26.7</v>
      </c>
      <c r="C261" s="65">
        <v>13.35</v>
      </c>
      <c r="D261" s="65">
        <v>0.654</v>
      </c>
      <c r="E261" s="60"/>
      <c r="F261" s="60"/>
      <c r="G261" s="60"/>
      <c r="H261" s="60"/>
      <c r="I261" s="60"/>
      <c r="J261" s="60"/>
      <c r="K261" s="60"/>
      <c r="L261" s="60"/>
      <c r="M261" s="60"/>
      <c r="N261" s="60"/>
      <c r="O261" s="60"/>
      <c r="P261" s="60"/>
      <c r="Q261" s="60"/>
      <c r="R261" s="60"/>
      <c r="S261" s="60"/>
      <c r="T261" s="60"/>
      <c r="U261" s="60"/>
      <c r="V261" s="60"/>
      <c r="W261" s="60"/>
      <c r="X261" s="60"/>
      <c r="Y261" s="60"/>
      <c r="Z261" s="60"/>
    </row>
    <row r="262" ht="15.75" customHeight="1">
      <c r="A262" s="65">
        <v>0.652</v>
      </c>
      <c r="B262" s="65">
        <v>26.85</v>
      </c>
      <c r="C262" s="65">
        <v>13.425</v>
      </c>
      <c r="D262" s="65">
        <v>0.652</v>
      </c>
      <c r="E262" s="60"/>
      <c r="F262" s="60"/>
      <c r="G262" s="60"/>
      <c r="H262" s="60"/>
      <c r="I262" s="60"/>
      <c r="J262" s="60"/>
      <c r="K262" s="60"/>
      <c r="L262" s="60"/>
      <c r="M262" s="60"/>
      <c r="N262" s="60"/>
      <c r="O262" s="60"/>
      <c r="P262" s="60"/>
      <c r="Q262" s="60"/>
      <c r="R262" s="60"/>
      <c r="S262" s="60"/>
      <c r="T262" s="60"/>
      <c r="U262" s="60"/>
      <c r="V262" s="60"/>
      <c r="W262" s="60"/>
      <c r="X262" s="60"/>
      <c r="Y262" s="60"/>
      <c r="Z262" s="60"/>
    </row>
    <row r="263" ht="15.75" customHeight="1">
      <c r="A263" s="70">
        <v>0.65</v>
      </c>
      <c r="B263" s="70">
        <v>27.0</v>
      </c>
      <c r="C263" s="70">
        <v>13.5</v>
      </c>
      <c r="D263" s="70">
        <v>0.65</v>
      </c>
      <c r="E263" s="60"/>
      <c r="F263" s="60"/>
      <c r="G263" s="60"/>
      <c r="H263" s="60"/>
      <c r="I263" s="60"/>
      <c r="J263" s="60"/>
      <c r="K263" s="60"/>
      <c r="L263" s="60"/>
      <c r="M263" s="60"/>
      <c r="N263" s="60"/>
      <c r="O263" s="60"/>
      <c r="P263" s="60"/>
      <c r="Q263" s="60"/>
      <c r="R263" s="60"/>
      <c r="S263" s="60"/>
      <c r="T263" s="60"/>
      <c r="U263" s="60"/>
      <c r="V263" s="60"/>
      <c r="W263" s="60"/>
      <c r="X263" s="60"/>
      <c r="Y263" s="60"/>
      <c r="Z263" s="60"/>
    </row>
    <row r="264" ht="15.75" customHeight="1">
      <c r="A264" s="65">
        <v>0.647</v>
      </c>
      <c r="B264" s="65">
        <v>27.2</v>
      </c>
      <c r="C264" s="65">
        <v>13.6</v>
      </c>
      <c r="D264" s="65">
        <v>0.647</v>
      </c>
      <c r="E264" s="60"/>
      <c r="F264" s="60"/>
      <c r="G264" s="60"/>
      <c r="H264" s="60"/>
      <c r="I264" s="60"/>
      <c r="J264" s="60"/>
      <c r="K264" s="60"/>
      <c r="L264" s="60"/>
      <c r="M264" s="60"/>
      <c r="N264" s="60"/>
      <c r="O264" s="60"/>
      <c r="P264" s="60"/>
      <c r="Q264" s="60"/>
      <c r="R264" s="60"/>
      <c r="S264" s="60"/>
      <c r="T264" s="60"/>
      <c r="U264" s="60"/>
      <c r="V264" s="60"/>
      <c r="W264" s="60"/>
      <c r="X264" s="60"/>
      <c r="Y264" s="60"/>
      <c r="Z264" s="60"/>
    </row>
    <row r="265" ht="15.75" customHeight="1">
      <c r="A265" s="65">
        <v>0.644</v>
      </c>
      <c r="B265" s="65">
        <v>27.4</v>
      </c>
      <c r="C265" s="65">
        <v>13.7</v>
      </c>
      <c r="D265" s="65">
        <v>0.644</v>
      </c>
      <c r="E265" s="60"/>
      <c r="F265" s="60"/>
      <c r="G265" s="60"/>
      <c r="H265" s="60"/>
      <c r="I265" s="60"/>
      <c r="J265" s="60"/>
      <c r="K265" s="60"/>
      <c r="L265" s="60"/>
      <c r="M265" s="60"/>
      <c r="N265" s="60"/>
      <c r="O265" s="60"/>
      <c r="P265" s="60"/>
      <c r="Q265" s="60"/>
      <c r="R265" s="60"/>
      <c r="S265" s="60"/>
      <c r="T265" s="60"/>
      <c r="U265" s="60"/>
      <c r="V265" s="60"/>
      <c r="W265" s="60"/>
      <c r="X265" s="60"/>
      <c r="Y265" s="60"/>
      <c r="Z265" s="60"/>
    </row>
    <row r="266" ht="15.75" customHeight="1">
      <c r="A266" s="65">
        <v>0.641</v>
      </c>
      <c r="B266" s="65">
        <v>27.6</v>
      </c>
      <c r="C266" s="65">
        <v>13.8</v>
      </c>
      <c r="D266" s="65">
        <v>0.641</v>
      </c>
      <c r="E266" s="60"/>
      <c r="F266" s="60"/>
      <c r="G266" s="60"/>
      <c r="H266" s="60"/>
      <c r="I266" s="60"/>
      <c r="J266" s="60"/>
      <c r="K266" s="60"/>
      <c r="L266" s="60"/>
      <c r="M266" s="60"/>
      <c r="N266" s="60"/>
      <c r="O266" s="60"/>
      <c r="P266" s="60"/>
      <c r="Q266" s="60"/>
      <c r="R266" s="60"/>
      <c r="S266" s="60"/>
      <c r="T266" s="60"/>
      <c r="U266" s="60"/>
      <c r="V266" s="60"/>
      <c r="W266" s="60"/>
      <c r="X266" s="60"/>
      <c r="Y266" s="60"/>
      <c r="Z266" s="60"/>
    </row>
    <row r="267" ht="15.75" customHeight="1">
      <c r="A267" s="65">
        <v>0.638</v>
      </c>
      <c r="B267" s="65">
        <v>27.8</v>
      </c>
      <c r="C267" s="65">
        <v>13.9</v>
      </c>
      <c r="D267" s="65">
        <v>0.638</v>
      </c>
      <c r="E267" s="60"/>
      <c r="F267" s="60"/>
      <c r="G267" s="60"/>
      <c r="H267" s="60"/>
      <c r="I267" s="60"/>
      <c r="J267" s="60"/>
      <c r="K267" s="60"/>
      <c r="L267" s="60"/>
      <c r="M267" s="60"/>
      <c r="N267" s="60"/>
      <c r="O267" s="60"/>
      <c r="P267" s="60"/>
      <c r="Q267" s="60"/>
      <c r="R267" s="60"/>
      <c r="S267" s="60"/>
      <c r="T267" s="60"/>
      <c r="U267" s="60"/>
      <c r="V267" s="60"/>
      <c r="W267" s="60"/>
      <c r="X267" s="60"/>
      <c r="Y267" s="60"/>
      <c r="Z267" s="60"/>
    </row>
    <row r="268" ht="15.75" customHeight="1">
      <c r="A268" s="65">
        <v>0.635</v>
      </c>
      <c r="B268" s="65">
        <v>28.0</v>
      </c>
      <c r="C268" s="65">
        <v>14.0</v>
      </c>
      <c r="D268" s="65">
        <v>0.635</v>
      </c>
      <c r="E268" s="60"/>
      <c r="F268" s="60"/>
      <c r="G268" s="60"/>
      <c r="H268" s="60"/>
      <c r="I268" s="60"/>
      <c r="J268" s="60"/>
      <c r="K268" s="60"/>
      <c r="L268" s="60"/>
      <c r="M268" s="60"/>
      <c r="N268" s="60"/>
      <c r="O268" s="60"/>
      <c r="P268" s="60"/>
      <c r="Q268" s="60"/>
      <c r="R268" s="60"/>
      <c r="S268" s="60"/>
      <c r="T268" s="60"/>
      <c r="U268" s="60"/>
      <c r="V268" s="60"/>
      <c r="W268" s="60"/>
      <c r="X268" s="60"/>
      <c r="Y268" s="60"/>
      <c r="Z268" s="60"/>
    </row>
    <row r="269" ht="15.75" customHeight="1">
      <c r="A269" s="65">
        <v>0.632</v>
      </c>
      <c r="B269" s="65">
        <v>28.2</v>
      </c>
      <c r="C269" s="65">
        <v>14.1</v>
      </c>
      <c r="D269" s="65">
        <v>0.632</v>
      </c>
      <c r="E269" s="60"/>
      <c r="F269" s="60"/>
      <c r="G269" s="60"/>
      <c r="H269" s="60"/>
      <c r="I269" s="60"/>
      <c r="J269" s="60"/>
      <c r="K269" s="60"/>
      <c r="L269" s="60"/>
      <c r="M269" s="60"/>
      <c r="N269" s="60"/>
      <c r="O269" s="60"/>
      <c r="P269" s="60"/>
      <c r="Q269" s="60"/>
      <c r="R269" s="60"/>
      <c r="S269" s="60"/>
      <c r="T269" s="60"/>
      <c r="U269" s="60"/>
      <c r="V269" s="60"/>
      <c r="W269" s="60"/>
      <c r="X269" s="60"/>
      <c r="Y269" s="60"/>
      <c r="Z269" s="60"/>
    </row>
    <row r="270" ht="15.75" customHeight="1">
      <c r="A270" s="65">
        <v>0.629</v>
      </c>
      <c r="B270" s="65">
        <v>28.4</v>
      </c>
      <c r="C270" s="65">
        <v>14.2</v>
      </c>
      <c r="D270" s="65">
        <v>0.629</v>
      </c>
      <c r="E270" s="60"/>
      <c r="F270" s="60"/>
      <c r="G270" s="60"/>
      <c r="H270" s="60"/>
      <c r="I270" s="60"/>
      <c r="J270" s="60"/>
      <c r="K270" s="60"/>
      <c r="L270" s="60"/>
      <c r="M270" s="60"/>
      <c r="N270" s="60"/>
      <c r="O270" s="60"/>
      <c r="P270" s="60"/>
      <c r="Q270" s="60"/>
      <c r="R270" s="60"/>
      <c r="S270" s="60"/>
      <c r="T270" s="60"/>
      <c r="U270" s="60"/>
      <c r="V270" s="60"/>
      <c r="W270" s="60"/>
      <c r="X270" s="60"/>
      <c r="Y270" s="60"/>
      <c r="Z270" s="60"/>
    </row>
    <row r="271" ht="15.75" customHeight="1">
      <c r="A271" s="65">
        <v>0.626</v>
      </c>
      <c r="B271" s="65">
        <v>28.6</v>
      </c>
      <c r="C271" s="65">
        <v>14.3</v>
      </c>
      <c r="D271" s="65">
        <v>0.626</v>
      </c>
      <c r="E271" s="60"/>
      <c r="F271" s="60"/>
      <c r="G271" s="60"/>
      <c r="H271" s="60"/>
      <c r="I271" s="60"/>
      <c r="J271" s="60"/>
      <c r="K271" s="60"/>
      <c r="L271" s="60"/>
      <c r="M271" s="60"/>
      <c r="N271" s="60"/>
      <c r="O271" s="60"/>
      <c r="P271" s="60"/>
      <c r="Q271" s="60"/>
      <c r="R271" s="60"/>
      <c r="S271" s="60"/>
      <c r="T271" s="60"/>
      <c r="U271" s="60"/>
      <c r="V271" s="60"/>
      <c r="W271" s="60"/>
      <c r="X271" s="60"/>
      <c r="Y271" s="60"/>
      <c r="Z271" s="60"/>
    </row>
    <row r="272" ht="15.75" customHeight="1">
      <c r="A272" s="65">
        <v>0.623</v>
      </c>
      <c r="B272" s="65">
        <v>28.8</v>
      </c>
      <c r="C272" s="65">
        <v>14.4</v>
      </c>
      <c r="D272" s="65">
        <v>0.623</v>
      </c>
      <c r="E272" s="60"/>
      <c r="F272" s="60"/>
      <c r="G272" s="60"/>
      <c r="H272" s="60"/>
      <c r="I272" s="60"/>
      <c r="J272" s="60"/>
      <c r="K272" s="60"/>
      <c r="L272" s="60"/>
      <c r="M272" s="60"/>
      <c r="N272" s="60"/>
      <c r="O272" s="60"/>
      <c r="P272" s="60"/>
      <c r="Q272" s="60"/>
      <c r="R272" s="60"/>
      <c r="S272" s="60"/>
      <c r="T272" s="60"/>
      <c r="U272" s="60"/>
      <c r="V272" s="60"/>
      <c r="W272" s="60"/>
      <c r="X272" s="60"/>
      <c r="Y272" s="60"/>
      <c r="Z272" s="60"/>
    </row>
    <row r="273" ht="15.75" customHeight="1">
      <c r="A273" s="70">
        <v>0.62</v>
      </c>
      <c r="B273" s="70">
        <v>29.0</v>
      </c>
      <c r="C273" s="70">
        <v>14.5</v>
      </c>
      <c r="D273" s="70">
        <v>0.62</v>
      </c>
      <c r="E273" s="60"/>
      <c r="F273" s="60"/>
      <c r="G273" s="60"/>
      <c r="H273" s="60"/>
      <c r="I273" s="60"/>
      <c r="J273" s="60"/>
      <c r="K273" s="60"/>
      <c r="L273" s="60"/>
      <c r="M273" s="60"/>
      <c r="N273" s="60"/>
      <c r="O273" s="60"/>
      <c r="P273" s="60"/>
      <c r="Q273" s="60"/>
      <c r="R273" s="60"/>
      <c r="S273" s="60"/>
      <c r="T273" s="60"/>
      <c r="U273" s="60"/>
      <c r="V273" s="60"/>
      <c r="W273" s="60"/>
      <c r="X273" s="60"/>
      <c r="Y273" s="60"/>
      <c r="Z273" s="60"/>
    </row>
    <row r="274" ht="15.75" customHeight="1">
      <c r="A274" s="65">
        <v>0.618</v>
      </c>
      <c r="B274" s="65">
        <v>29.2</v>
      </c>
      <c r="C274" s="65">
        <v>14.6</v>
      </c>
      <c r="D274" s="65">
        <v>0.618</v>
      </c>
      <c r="E274" s="60"/>
      <c r="F274" s="60"/>
      <c r="G274" s="60"/>
      <c r="H274" s="60"/>
      <c r="I274" s="60"/>
      <c r="J274" s="60"/>
      <c r="K274" s="60"/>
      <c r="L274" s="60"/>
      <c r="M274" s="60"/>
      <c r="N274" s="60"/>
      <c r="O274" s="60"/>
      <c r="P274" s="60"/>
      <c r="Q274" s="60"/>
      <c r="R274" s="60"/>
      <c r="S274" s="60"/>
      <c r="T274" s="60"/>
      <c r="U274" s="60"/>
      <c r="V274" s="60"/>
      <c r="W274" s="60"/>
      <c r="X274" s="60"/>
      <c r="Y274" s="60"/>
      <c r="Z274" s="60"/>
    </row>
    <row r="275" ht="15.75" customHeight="1">
      <c r="A275" s="65">
        <v>0.616</v>
      </c>
      <c r="B275" s="65">
        <v>29.4</v>
      </c>
      <c r="C275" s="65">
        <v>14.7</v>
      </c>
      <c r="D275" s="65">
        <v>0.616</v>
      </c>
      <c r="E275" s="60"/>
      <c r="F275" s="60"/>
      <c r="G275" s="60"/>
      <c r="H275" s="60"/>
      <c r="I275" s="60"/>
      <c r="J275" s="60"/>
      <c r="K275" s="60"/>
      <c r="L275" s="60"/>
      <c r="M275" s="60"/>
      <c r="N275" s="60"/>
      <c r="O275" s="60"/>
      <c r="P275" s="60"/>
      <c r="Q275" s="60"/>
      <c r="R275" s="60"/>
      <c r="S275" s="60"/>
      <c r="T275" s="60"/>
      <c r="U275" s="60"/>
      <c r="V275" s="60"/>
      <c r="W275" s="60"/>
      <c r="X275" s="60"/>
      <c r="Y275" s="60"/>
      <c r="Z275" s="60"/>
    </row>
    <row r="276" ht="15.75" customHeight="1">
      <c r="A276" s="65">
        <v>0.614</v>
      </c>
      <c r="B276" s="65">
        <v>29.6</v>
      </c>
      <c r="C276" s="65">
        <v>14.8</v>
      </c>
      <c r="D276" s="65">
        <v>0.614</v>
      </c>
      <c r="E276" s="60"/>
      <c r="F276" s="60"/>
      <c r="G276" s="60"/>
      <c r="H276" s="60"/>
      <c r="I276" s="60"/>
      <c r="J276" s="60"/>
      <c r="K276" s="60"/>
      <c r="L276" s="60"/>
      <c r="M276" s="60"/>
      <c r="N276" s="60"/>
      <c r="O276" s="60"/>
      <c r="P276" s="60"/>
      <c r="Q276" s="60"/>
      <c r="R276" s="60"/>
      <c r="S276" s="60"/>
      <c r="T276" s="60"/>
      <c r="U276" s="60"/>
      <c r="V276" s="60"/>
      <c r="W276" s="60"/>
      <c r="X276" s="60"/>
      <c r="Y276" s="60"/>
      <c r="Z276" s="60"/>
    </row>
    <row r="277" ht="15.75" customHeight="1">
      <c r="A277" s="65">
        <v>0.612</v>
      </c>
      <c r="B277" s="65">
        <v>29.8</v>
      </c>
      <c r="C277" s="65">
        <v>14.9</v>
      </c>
      <c r="D277" s="65">
        <v>0.612</v>
      </c>
      <c r="E277" s="60"/>
      <c r="F277" s="60"/>
      <c r="G277" s="60"/>
      <c r="H277" s="60"/>
      <c r="I277" s="60"/>
      <c r="J277" s="60"/>
      <c r="K277" s="60"/>
      <c r="L277" s="60"/>
      <c r="M277" s="60"/>
      <c r="N277" s="60"/>
      <c r="O277" s="60"/>
      <c r="P277" s="60"/>
      <c r="Q277" s="60"/>
      <c r="R277" s="60"/>
      <c r="S277" s="60"/>
      <c r="T277" s="60"/>
      <c r="U277" s="60"/>
      <c r="V277" s="60"/>
      <c r="W277" s="60"/>
      <c r="X277" s="60"/>
      <c r="Y277" s="60"/>
      <c r="Z277" s="60"/>
    </row>
    <row r="278" ht="15.75" customHeight="1">
      <c r="A278" s="65">
        <v>0.61</v>
      </c>
      <c r="B278" s="65">
        <v>30.0</v>
      </c>
      <c r="C278" s="65">
        <v>15.0</v>
      </c>
      <c r="D278" s="65">
        <v>0.61</v>
      </c>
      <c r="E278" s="60"/>
      <c r="F278" s="60"/>
      <c r="G278" s="60"/>
      <c r="H278" s="60"/>
      <c r="I278" s="60"/>
      <c r="J278" s="60"/>
      <c r="K278" s="60"/>
      <c r="L278" s="60"/>
      <c r="M278" s="60"/>
      <c r="N278" s="60"/>
      <c r="O278" s="60"/>
      <c r="P278" s="60"/>
      <c r="Q278" s="60"/>
      <c r="R278" s="60"/>
      <c r="S278" s="60"/>
      <c r="T278" s="60"/>
      <c r="U278" s="60"/>
      <c r="V278" s="60"/>
      <c r="W278" s="60"/>
      <c r="X278" s="60"/>
      <c r="Y278" s="60"/>
      <c r="Z278" s="60"/>
    </row>
    <row r="279" ht="15.75" customHeight="1">
      <c r="A279" s="65">
        <v>0.608</v>
      </c>
      <c r="B279" s="65">
        <v>30.2</v>
      </c>
      <c r="C279" s="65">
        <v>15.1</v>
      </c>
      <c r="D279" s="65">
        <v>0.608</v>
      </c>
      <c r="E279" s="60"/>
      <c r="F279" s="60"/>
      <c r="G279" s="60"/>
      <c r="H279" s="60"/>
      <c r="I279" s="60"/>
      <c r="J279" s="60"/>
      <c r="K279" s="60"/>
      <c r="L279" s="60"/>
      <c r="M279" s="60"/>
      <c r="N279" s="60"/>
      <c r="O279" s="60"/>
      <c r="P279" s="60"/>
      <c r="Q279" s="60"/>
      <c r="R279" s="60"/>
      <c r="S279" s="60"/>
      <c r="T279" s="60"/>
      <c r="U279" s="60"/>
      <c r="V279" s="60"/>
      <c r="W279" s="60"/>
      <c r="X279" s="60"/>
      <c r="Y279" s="60"/>
      <c r="Z279" s="60"/>
    </row>
    <row r="280" ht="15.75" customHeight="1">
      <c r="A280" s="65">
        <v>0.606</v>
      </c>
      <c r="B280" s="65">
        <v>30.4</v>
      </c>
      <c r="C280" s="65">
        <v>15.2</v>
      </c>
      <c r="D280" s="65">
        <v>0.606</v>
      </c>
      <c r="E280" s="60"/>
      <c r="F280" s="60"/>
      <c r="G280" s="60"/>
      <c r="H280" s="60"/>
      <c r="I280" s="60"/>
      <c r="J280" s="60"/>
      <c r="K280" s="60"/>
      <c r="L280" s="60"/>
      <c r="M280" s="60"/>
      <c r="N280" s="60"/>
      <c r="O280" s="60"/>
      <c r="P280" s="60"/>
      <c r="Q280" s="60"/>
      <c r="R280" s="60"/>
      <c r="S280" s="60"/>
      <c r="T280" s="60"/>
      <c r="U280" s="60"/>
      <c r="V280" s="60"/>
      <c r="W280" s="60"/>
      <c r="X280" s="60"/>
      <c r="Y280" s="60"/>
      <c r="Z280" s="60"/>
    </row>
    <row r="281" ht="15.75" customHeight="1">
      <c r="A281" s="65">
        <v>0.604</v>
      </c>
      <c r="B281" s="65">
        <v>30.6</v>
      </c>
      <c r="C281" s="65">
        <v>15.3</v>
      </c>
      <c r="D281" s="65">
        <v>0.604</v>
      </c>
      <c r="E281" s="60"/>
      <c r="F281" s="60"/>
      <c r="G281" s="60"/>
      <c r="H281" s="60"/>
      <c r="I281" s="60"/>
      <c r="J281" s="60"/>
      <c r="K281" s="60"/>
      <c r="L281" s="60"/>
      <c r="M281" s="60"/>
      <c r="N281" s="60"/>
      <c r="O281" s="60"/>
      <c r="P281" s="60"/>
      <c r="Q281" s="60"/>
      <c r="R281" s="60"/>
      <c r="S281" s="60"/>
      <c r="T281" s="60"/>
      <c r="U281" s="60"/>
      <c r="V281" s="60"/>
      <c r="W281" s="60"/>
      <c r="X281" s="60"/>
      <c r="Y281" s="60"/>
      <c r="Z281" s="60"/>
    </row>
    <row r="282" ht="15.75" customHeight="1">
      <c r="A282" s="65">
        <v>0.602</v>
      </c>
      <c r="B282" s="65">
        <v>30.8</v>
      </c>
      <c r="C282" s="65">
        <v>15.4</v>
      </c>
      <c r="D282" s="65">
        <v>0.602</v>
      </c>
      <c r="E282" s="60"/>
      <c r="F282" s="60"/>
      <c r="G282" s="60"/>
      <c r="H282" s="60"/>
      <c r="I282" s="60"/>
      <c r="J282" s="60"/>
      <c r="K282" s="60"/>
      <c r="L282" s="60"/>
      <c r="M282" s="60"/>
      <c r="N282" s="60"/>
      <c r="O282" s="60"/>
      <c r="P282" s="60"/>
      <c r="Q282" s="60"/>
      <c r="R282" s="60"/>
      <c r="S282" s="60"/>
      <c r="T282" s="60"/>
      <c r="U282" s="60"/>
      <c r="V282" s="60"/>
      <c r="W282" s="60"/>
      <c r="X282" s="60"/>
      <c r="Y282" s="60"/>
      <c r="Z282" s="60"/>
    </row>
    <row r="283" ht="15.75" customHeight="1">
      <c r="A283" s="70">
        <v>0.6</v>
      </c>
      <c r="B283" s="70">
        <v>31.0</v>
      </c>
      <c r="C283" s="70">
        <v>15.5</v>
      </c>
      <c r="D283" s="70">
        <v>0.6</v>
      </c>
      <c r="E283" s="60"/>
      <c r="F283" s="60"/>
      <c r="G283" s="60"/>
      <c r="H283" s="60"/>
      <c r="I283" s="60"/>
      <c r="J283" s="60"/>
      <c r="K283" s="60"/>
      <c r="L283" s="60"/>
      <c r="M283" s="60"/>
      <c r="N283" s="60"/>
      <c r="O283" s="60"/>
      <c r="P283" s="60"/>
      <c r="Q283" s="60"/>
      <c r="R283" s="60"/>
      <c r="S283" s="60"/>
      <c r="T283" s="60"/>
      <c r="U283" s="60"/>
      <c r="V283" s="60"/>
      <c r="W283" s="60"/>
      <c r="X283" s="60"/>
      <c r="Y283" s="60"/>
      <c r="Z283" s="60"/>
    </row>
    <row r="284" ht="15.75" customHeight="1">
      <c r="A284" s="65">
        <v>0.598</v>
      </c>
      <c r="B284" s="65">
        <v>31.2</v>
      </c>
      <c r="C284" s="65">
        <v>15.6</v>
      </c>
      <c r="D284" s="65">
        <v>0.598</v>
      </c>
      <c r="E284" s="60"/>
      <c r="F284" s="60"/>
      <c r="G284" s="60"/>
      <c r="H284" s="60"/>
      <c r="I284" s="60"/>
      <c r="J284" s="60"/>
      <c r="K284" s="60"/>
      <c r="L284" s="60"/>
      <c r="M284" s="60"/>
      <c r="N284" s="60"/>
      <c r="O284" s="60"/>
      <c r="P284" s="60"/>
      <c r="Q284" s="60"/>
      <c r="R284" s="60"/>
      <c r="S284" s="60"/>
      <c r="T284" s="60"/>
      <c r="U284" s="60"/>
      <c r="V284" s="60"/>
      <c r="W284" s="60"/>
      <c r="X284" s="60"/>
      <c r="Y284" s="60"/>
      <c r="Z284" s="60"/>
    </row>
    <row r="285" ht="15.75" customHeight="1">
      <c r="A285" s="65">
        <v>0.596</v>
      </c>
      <c r="B285" s="65">
        <v>31.4</v>
      </c>
      <c r="C285" s="65">
        <v>15.7</v>
      </c>
      <c r="D285" s="65">
        <v>0.596</v>
      </c>
      <c r="E285" s="60"/>
      <c r="F285" s="60"/>
      <c r="G285" s="60"/>
      <c r="H285" s="60"/>
      <c r="I285" s="60"/>
      <c r="J285" s="60"/>
      <c r="K285" s="60"/>
      <c r="L285" s="60"/>
      <c r="M285" s="60"/>
      <c r="N285" s="60"/>
      <c r="O285" s="60"/>
      <c r="P285" s="60"/>
      <c r="Q285" s="60"/>
      <c r="R285" s="60"/>
      <c r="S285" s="60"/>
      <c r="T285" s="60"/>
      <c r="U285" s="60"/>
      <c r="V285" s="60"/>
      <c r="W285" s="60"/>
      <c r="X285" s="60"/>
      <c r="Y285" s="60"/>
      <c r="Z285" s="60"/>
    </row>
    <row r="286" ht="15.75" customHeight="1">
      <c r="A286" s="65">
        <v>0.594</v>
      </c>
      <c r="B286" s="65">
        <v>31.6</v>
      </c>
      <c r="C286" s="65">
        <v>15.8</v>
      </c>
      <c r="D286" s="65">
        <v>0.594</v>
      </c>
      <c r="E286" s="60"/>
      <c r="F286" s="60"/>
      <c r="G286" s="60"/>
      <c r="H286" s="60"/>
      <c r="I286" s="60"/>
      <c r="J286" s="60"/>
      <c r="K286" s="60"/>
      <c r="L286" s="60"/>
      <c r="M286" s="60"/>
      <c r="N286" s="60"/>
      <c r="O286" s="60"/>
      <c r="P286" s="60"/>
      <c r="Q286" s="60"/>
      <c r="R286" s="60"/>
      <c r="S286" s="60"/>
      <c r="T286" s="60"/>
      <c r="U286" s="60"/>
      <c r="V286" s="60"/>
      <c r="W286" s="60"/>
      <c r="X286" s="60"/>
      <c r="Y286" s="60"/>
      <c r="Z286" s="60"/>
    </row>
    <row r="287" ht="15.75" customHeight="1">
      <c r="A287" s="65">
        <v>0.592</v>
      </c>
      <c r="B287" s="65">
        <v>31.8</v>
      </c>
      <c r="C287" s="65">
        <v>15.9</v>
      </c>
      <c r="D287" s="65">
        <v>0.592</v>
      </c>
      <c r="E287" s="60"/>
      <c r="F287" s="60"/>
      <c r="G287" s="60"/>
      <c r="H287" s="60"/>
      <c r="I287" s="60"/>
      <c r="J287" s="60"/>
      <c r="K287" s="60"/>
      <c r="L287" s="60"/>
      <c r="M287" s="60"/>
      <c r="N287" s="60"/>
      <c r="O287" s="60"/>
      <c r="P287" s="60"/>
      <c r="Q287" s="60"/>
      <c r="R287" s="60"/>
      <c r="S287" s="60"/>
      <c r="T287" s="60"/>
      <c r="U287" s="60"/>
      <c r="V287" s="60"/>
      <c r="W287" s="60"/>
      <c r="X287" s="60"/>
      <c r="Y287" s="60"/>
      <c r="Z287" s="60"/>
    </row>
    <row r="288" ht="15.75" customHeight="1">
      <c r="A288" s="65">
        <v>0.59</v>
      </c>
      <c r="B288" s="65">
        <v>32.0</v>
      </c>
      <c r="C288" s="65">
        <v>16.0</v>
      </c>
      <c r="D288" s="65">
        <v>0.59</v>
      </c>
      <c r="E288" s="60"/>
      <c r="F288" s="60"/>
      <c r="G288" s="60"/>
      <c r="H288" s="60"/>
      <c r="I288" s="60"/>
      <c r="J288" s="60"/>
      <c r="K288" s="60"/>
      <c r="L288" s="60"/>
      <c r="M288" s="60"/>
      <c r="N288" s="60"/>
      <c r="O288" s="60"/>
      <c r="P288" s="60"/>
      <c r="Q288" s="60"/>
      <c r="R288" s="60"/>
      <c r="S288" s="60"/>
      <c r="T288" s="60"/>
      <c r="U288" s="60"/>
      <c r="V288" s="60"/>
      <c r="W288" s="60"/>
      <c r="X288" s="60"/>
      <c r="Y288" s="60"/>
      <c r="Z288" s="60"/>
    </row>
    <row r="289" ht="15.75" customHeight="1">
      <c r="A289" s="65">
        <v>0.588</v>
      </c>
      <c r="B289" s="65">
        <v>32.2</v>
      </c>
      <c r="C289" s="65">
        <v>16.1</v>
      </c>
      <c r="D289" s="65">
        <v>0.588</v>
      </c>
      <c r="E289" s="60"/>
      <c r="F289" s="60"/>
      <c r="G289" s="60"/>
      <c r="H289" s="60"/>
      <c r="I289" s="60"/>
      <c r="J289" s="60"/>
      <c r="K289" s="60"/>
      <c r="L289" s="60"/>
      <c r="M289" s="60"/>
      <c r="N289" s="60"/>
      <c r="O289" s="60"/>
      <c r="P289" s="60"/>
      <c r="Q289" s="60"/>
      <c r="R289" s="60"/>
      <c r="S289" s="60"/>
      <c r="T289" s="60"/>
      <c r="U289" s="60"/>
      <c r="V289" s="60"/>
      <c r="W289" s="60"/>
      <c r="X289" s="60"/>
      <c r="Y289" s="60"/>
      <c r="Z289" s="60"/>
    </row>
    <row r="290" ht="15.75" customHeight="1">
      <c r="A290" s="65">
        <v>0.586</v>
      </c>
      <c r="B290" s="65">
        <v>32.4</v>
      </c>
      <c r="C290" s="65">
        <v>16.2</v>
      </c>
      <c r="D290" s="65">
        <v>0.586</v>
      </c>
      <c r="E290" s="60"/>
      <c r="F290" s="60"/>
      <c r="G290" s="60"/>
      <c r="H290" s="60"/>
      <c r="I290" s="60"/>
      <c r="J290" s="60"/>
      <c r="K290" s="60"/>
      <c r="L290" s="60"/>
      <c r="M290" s="60"/>
      <c r="N290" s="60"/>
      <c r="O290" s="60"/>
      <c r="P290" s="60"/>
      <c r="Q290" s="60"/>
      <c r="R290" s="60"/>
      <c r="S290" s="60"/>
      <c r="T290" s="60"/>
      <c r="U290" s="60"/>
      <c r="V290" s="60"/>
      <c r="W290" s="60"/>
      <c r="X290" s="60"/>
      <c r="Y290" s="60"/>
      <c r="Z290" s="60"/>
    </row>
    <row r="291" ht="15.75" customHeight="1">
      <c r="A291" s="65">
        <v>0.584</v>
      </c>
      <c r="B291" s="65">
        <v>32.6</v>
      </c>
      <c r="C291" s="65">
        <v>16.3</v>
      </c>
      <c r="D291" s="65">
        <v>0.584</v>
      </c>
      <c r="E291" s="60"/>
      <c r="F291" s="60"/>
      <c r="G291" s="60"/>
      <c r="H291" s="60"/>
      <c r="I291" s="60"/>
      <c r="J291" s="60"/>
      <c r="K291" s="60"/>
      <c r="L291" s="60"/>
      <c r="M291" s="60"/>
      <c r="N291" s="60"/>
      <c r="O291" s="60"/>
      <c r="P291" s="60"/>
      <c r="Q291" s="60"/>
      <c r="R291" s="60"/>
      <c r="S291" s="60"/>
      <c r="T291" s="60"/>
      <c r="U291" s="60"/>
      <c r="V291" s="60"/>
      <c r="W291" s="60"/>
      <c r="X291" s="60"/>
      <c r="Y291" s="60"/>
      <c r="Z291" s="60"/>
    </row>
    <row r="292" ht="15.75" customHeight="1">
      <c r="A292" s="65">
        <v>0.582</v>
      </c>
      <c r="B292" s="65">
        <v>32.8</v>
      </c>
      <c r="C292" s="65">
        <v>16.4</v>
      </c>
      <c r="D292" s="65">
        <v>0.582</v>
      </c>
      <c r="E292" s="60"/>
      <c r="F292" s="60"/>
      <c r="G292" s="60"/>
      <c r="H292" s="60"/>
      <c r="I292" s="60"/>
      <c r="J292" s="60"/>
      <c r="K292" s="60"/>
      <c r="L292" s="60"/>
      <c r="M292" s="60"/>
      <c r="N292" s="60"/>
      <c r="O292" s="60"/>
      <c r="P292" s="60"/>
      <c r="Q292" s="60"/>
      <c r="R292" s="60"/>
      <c r="S292" s="60"/>
      <c r="T292" s="60"/>
      <c r="U292" s="60"/>
      <c r="V292" s="60"/>
      <c r="W292" s="60"/>
      <c r="X292" s="60"/>
      <c r="Y292" s="60"/>
      <c r="Z292" s="60"/>
    </row>
    <row r="293" ht="15.75" customHeight="1">
      <c r="A293" s="70">
        <v>0.58</v>
      </c>
      <c r="B293" s="70">
        <v>33.0</v>
      </c>
      <c r="C293" s="70">
        <v>16.5</v>
      </c>
      <c r="D293" s="70">
        <v>0.58</v>
      </c>
      <c r="E293" s="60"/>
      <c r="F293" s="60"/>
      <c r="G293" s="60"/>
      <c r="H293" s="60"/>
      <c r="I293" s="60"/>
      <c r="J293" s="60"/>
      <c r="K293" s="60"/>
      <c r="L293" s="60"/>
      <c r="M293" s="60"/>
      <c r="N293" s="60"/>
      <c r="O293" s="60"/>
      <c r="P293" s="60"/>
      <c r="Q293" s="60"/>
      <c r="R293" s="60"/>
      <c r="S293" s="60"/>
      <c r="T293" s="60"/>
      <c r="U293" s="60"/>
      <c r="V293" s="60"/>
      <c r="W293" s="60"/>
      <c r="X293" s="60"/>
      <c r="Y293" s="60"/>
      <c r="Z293" s="60"/>
    </row>
    <row r="294" ht="15.75" customHeight="1">
      <c r="A294" s="65">
        <v>0.578</v>
      </c>
      <c r="B294" s="65">
        <v>33.2</v>
      </c>
      <c r="C294" s="65">
        <v>16.6</v>
      </c>
      <c r="D294" s="65">
        <v>0.578</v>
      </c>
      <c r="E294" s="60"/>
      <c r="F294" s="60"/>
      <c r="G294" s="60"/>
      <c r="H294" s="60"/>
      <c r="I294" s="60"/>
      <c r="J294" s="60"/>
      <c r="K294" s="60"/>
      <c r="L294" s="60"/>
      <c r="M294" s="60"/>
      <c r="N294" s="60"/>
      <c r="O294" s="60"/>
      <c r="P294" s="60"/>
      <c r="Q294" s="60"/>
      <c r="R294" s="60"/>
      <c r="S294" s="60"/>
      <c r="T294" s="60"/>
      <c r="U294" s="60"/>
      <c r="V294" s="60"/>
      <c r="W294" s="60"/>
      <c r="X294" s="60"/>
      <c r="Y294" s="60"/>
      <c r="Z294" s="60"/>
    </row>
    <row r="295" ht="15.75" customHeight="1">
      <c r="A295" s="65">
        <v>0.576</v>
      </c>
      <c r="B295" s="65">
        <v>33.4</v>
      </c>
      <c r="C295" s="65">
        <v>16.7</v>
      </c>
      <c r="D295" s="65">
        <v>0.576</v>
      </c>
      <c r="E295" s="60"/>
      <c r="F295" s="60"/>
      <c r="G295" s="60"/>
      <c r="H295" s="60"/>
      <c r="I295" s="60"/>
      <c r="J295" s="60"/>
      <c r="K295" s="60"/>
      <c r="L295" s="60"/>
      <c r="M295" s="60"/>
      <c r="N295" s="60"/>
      <c r="O295" s="60"/>
      <c r="P295" s="60"/>
      <c r="Q295" s="60"/>
      <c r="R295" s="60"/>
      <c r="S295" s="60"/>
      <c r="T295" s="60"/>
      <c r="U295" s="60"/>
      <c r="V295" s="60"/>
      <c r="W295" s="60"/>
      <c r="X295" s="60"/>
      <c r="Y295" s="60"/>
      <c r="Z295" s="60"/>
    </row>
    <row r="296" ht="15.75" customHeight="1">
      <c r="A296" s="65">
        <v>0.574</v>
      </c>
      <c r="B296" s="65">
        <v>33.6</v>
      </c>
      <c r="C296" s="65">
        <v>16.8</v>
      </c>
      <c r="D296" s="65">
        <v>0.574</v>
      </c>
      <c r="E296" s="60"/>
      <c r="F296" s="60"/>
      <c r="G296" s="60"/>
      <c r="H296" s="60"/>
      <c r="I296" s="60"/>
      <c r="J296" s="60"/>
      <c r="K296" s="60"/>
      <c r="L296" s="60"/>
      <c r="M296" s="60"/>
      <c r="N296" s="60"/>
      <c r="O296" s="60"/>
      <c r="P296" s="60"/>
      <c r="Q296" s="60"/>
      <c r="R296" s="60"/>
      <c r="S296" s="60"/>
      <c r="T296" s="60"/>
      <c r="U296" s="60"/>
      <c r="V296" s="60"/>
      <c r="W296" s="60"/>
      <c r="X296" s="60"/>
      <c r="Y296" s="60"/>
      <c r="Z296" s="60"/>
    </row>
    <row r="297" ht="15.75" customHeight="1">
      <c r="A297" s="65">
        <v>0.572</v>
      </c>
      <c r="B297" s="65">
        <v>33.8</v>
      </c>
      <c r="C297" s="65">
        <v>16.9</v>
      </c>
      <c r="D297" s="65">
        <v>0.572</v>
      </c>
      <c r="E297" s="60"/>
      <c r="F297" s="60"/>
      <c r="G297" s="60"/>
      <c r="H297" s="60"/>
      <c r="I297" s="60"/>
      <c r="J297" s="60"/>
      <c r="K297" s="60"/>
      <c r="L297" s="60"/>
      <c r="M297" s="60"/>
      <c r="N297" s="60"/>
      <c r="O297" s="60"/>
      <c r="P297" s="60"/>
      <c r="Q297" s="60"/>
      <c r="R297" s="60"/>
      <c r="S297" s="60"/>
      <c r="T297" s="60"/>
      <c r="U297" s="60"/>
      <c r="V297" s="60"/>
      <c r="W297" s="60"/>
      <c r="X297" s="60"/>
      <c r="Y297" s="60"/>
      <c r="Z297" s="60"/>
    </row>
    <row r="298" ht="15.75" customHeight="1">
      <c r="A298" s="65">
        <v>0.57</v>
      </c>
      <c r="B298" s="65">
        <v>34.0</v>
      </c>
      <c r="C298" s="65">
        <v>17.0</v>
      </c>
      <c r="D298" s="65">
        <v>0.57</v>
      </c>
      <c r="E298" s="60"/>
      <c r="F298" s="60"/>
      <c r="G298" s="60"/>
      <c r="H298" s="60"/>
      <c r="I298" s="60"/>
      <c r="J298" s="60"/>
      <c r="K298" s="60"/>
      <c r="L298" s="60"/>
      <c r="M298" s="60"/>
      <c r="N298" s="60"/>
      <c r="O298" s="60"/>
      <c r="P298" s="60"/>
      <c r="Q298" s="60"/>
      <c r="R298" s="60"/>
      <c r="S298" s="60"/>
      <c r="T298" s="60"/>
      <c r="U298" s="60"/>
      <c r="V298" s="60"/>
      <c r="W298" s="60"/>
      <c r="X298" s="60"/>
      <c r="Y298" s="60"/>
      <c r="Z298" s="60"/>
    </row>
    <row r="299" ht="15.75" customHeight="1">
      <c r="A299" s="65">
        <v>0.568</v>
      </c>
      <c r="B299" s="65">
        <v>34.2</v>
      </c>
      <c r="C299" s="65">
        <v>17.1</v>
      </c>
      <c r="D299" s="65">
        <v>0.568</v>
      </c>
      <c r="E299" s="60"/>
      <c r="F299" s="60"/>
      <c r="G299" s="60"/>
      <c r="H299" s="60"/>
      <c r="I299" s="60"/>
      <c r="J299" s="60"/>
      <c r="K299" s="60"/>
      <c r="L299" s="60"/>
      <c r="M299" s="60"/>
      <c r="N299" s="60"/>
      <c r="O299" s="60"/>
      <c r="P299" s="60"/>
      <c r="Q299" s="60"/>
      <c r="R299" s="60"/>
      <c r="S299" s="60"/>
      <c r="T299" s="60"/>
      <c r="U299" s="60"/>
      <c r="V299" s="60"/>
      <c r="W299" s="60"/>
      <c r="X299" s="60"/>
      <c r="Y299" s="60"/>
      <c r="Z299" s="60"/>
    </row>
    <row r="300" ht="15.75" customHeight="1">
      <c r="A300" s="65">
        <v>0.566</v>
      </c>
      <c r="B300" s="65">
        <v>34.4</v>
      </c>
      <c r="C300" s="65">
        <v>17.2</v>
      </c>
      <c r="D300" s="65">
        <v>0.566</v>
      </c>
      <c r="E300" s="60"/>
      <c r="F300" s="60"/>
      <c r="G300" s="60"/>
      <c r="H300" s="60"/>
      <c r="I300" s="60"/>
      <c r="J300" s="60"/>
      <c r="K300" s="60"/>
      <c r="L300" s="60"/>
      <c r="M300" s="60"/>
      <c r="N300" s="60"/>
      <c r="O300" s="60"/>
      <c r="P300" s="60"/>
      <c r="Q300" s="60"/>
      <c r="R300" s="60"/>
      <c r="S300" s="60"/>
      <c r="T300" s="60"/>
      <c r="U300" s="60"/>
      <c r="V300" s="60"/>
      <c r="W300" s="60"/>
      <c r="X300" s="60"/>
      <c r="Y300" s="60"/>
      <c r="Z300" s="60"/>
    </row>
    <row r="301" ht="15.75" customHeight="1">
      <c r="A301" s="65">
        <v>0.564</v>
      </c>
      <c r="B301" s="65">
        <v>34.6</v>
      </c>
      <c r="C301" s="65">
        <v>17.3</v>
      </c>
      <c r="D301" s="65">
        <v>0.564</v>
      </c>
      <c r="E301" s="60"/>
      <c r="F301" s="60"/>
      <c r="G301" s="60"/>
      <c r="H301" s="60"/>
      <c r="I301" s="60"/>
      <c r="J301" s="60"/>
      <c r="K301" s="60"/>
      <c r="L301" s="60"/>
      <c r="M301" s="60"/>
      <c r="N301" s="60"/>
      <c r="O301" s="60"/>
      <c r="P301" s="60"/>
      <c r="Q301" s="60"/>
      <c r="R301" s="60"/>
      <c r="S301" s="60"/>
      <c r="T301" s="60"/>
      <c r="U301" s="60"/>
      <c r="V301" s="60"/>
      <c r="W301" s="60"/>
      <c r="X301" s="60"/>
      <c r="Y301" s="60"/>
      <c r="Z301" s="60"/>
    </row>
    <row r="302" ht="15.75" customHeight="1">
      <c r="A302" s="65">
        <v>0.562</v>
      </c>
      <c r="B302" s="65">
        <v>34.8</v>
      </c>
      <c r="C302" s="65">
        <v>17.4</v>
      </c>
      <c r="D302" s="65">
        <v>0.562</v>
      </c>
      <c r="E302" s="60"/>
      <c r="F302" s="60"/>
      <c r="G302" s="60"/>
      <c r="H302" s="60"/>
      <c r="I302" s="60"/>
      <c r="J302" s="60"/>
      <c r="K302" s="60"/>
      <c r="L302" s="60"/>
      <c r="M302" s="60"/>
      <c r="N302" s="60"/>
      <c r="O302" s="60"/>
      <c r="P302" s="60"/>
      <c r="Q302" s="60"/>
      <c r="R302" s="60"/>
      <c r="S302" s="60"/>
      <c r="T302" s="60"/>
      <c r="U302" s="60"/>
      <c r="V302" s="60"/>
      <c r="W302" s="60"/>
      <c r="X302" s="60"/>
      <c r="Y302" s="60"/>
      <c r="Z302" s="60"/>
    </row>
    <row r="303" ht="15.75" customHeight="1">
      <c r="A303" s="70">
        <v>0.56</v>
      </c>
      <c r="B303" s="70">
        <v>35.0</v>
      </c>
      <c r="C303" s="70">
        <v>17.5</v>
      </c>
      <c r="D303" s="70">
        <v>0.56</v>
      </c>
      <c r="E303" s="60"/>
      <c r="F303" s="60"/>
      <c r="G303" s="60"/>
      <c r="H303" s="60"/>
      <c r="I303" s="60"/>
      <c r="J303" s="60"/>
      <c r="K303" s="60"/>
      <c r="L303" s="60"/>
      <c r="M303" s="60"/>
      <c r="N303" s="60"/>
      <c r="O303" s="60"/>
      <c r="P303" s="60"/>
      <c r="Q303" s="60"/>
      <c r="R303" s="60"/>
      <c r="S303" s="60"/>
      <c r="T303" s="60"/>
      <c r="U303" s="60"/>
      <c r="V303" s="60"/>
      <c r="W303" s="60"/>
      <c r="X303" s="60"/>
      <c r="Y303" s="60"/>
      <c r="Z303" s="60"/>
    </row>
    <row r="304" ht="15.75" customHeight="1">
      <c r="A304" s="65">
        <v>0.558</v>
      </c>
      <c r="B304" s="65">
        <v>35.2</v>
      </c>
      <c r="C304" s="65">
        <v>17.6</v>
      </c>
      <c r="D304" s="65">
        <v>0.558</v>
      </c>
      <c r="E304" s="60"/>
      <c r="F304" s="60"/>
      <c r="G304" s="60"/>
      <c r="H304" s="60"/>
      <c r="I304" s="60"/>
      <c r="J304" s="60"/>
      <c r="K304" s="60"/>
      <c r="L304" s="60"/>
      <c r="M304" s="60"/>
      <c r="N304" s="60"/>
      <c r="O304" s="60"/>
      <c r="P304" s="60"/>
      <c r="Q304" s="60"/>
      <c r="R304" s="60"/>
      <c r="S304" s="60"/>
      <c r="T304" s="60"/>
      <c r="U304" s="60"/>
      <c r="V304" s="60"/>
      <c r="W304" s="60"/>
      <c r="X304" s="60"/>
      <c r="Y304" s="60"/>
      <c r="Z304" s="60"/>
    </row>
    <row r="305" ht="15.75" customHeight="1">
      <c r="A305" s="65">
        <v>0.556</v>
      </c>
      <c r="B305" s="65">
        <v>35.4</v>
      </c>
      <c r="C305" s="65">
        <v>17.7</v>
      </c>
      <c r="D305" s="65">
        <v>0.556</v>
      </c>
      <c r="E305" s="60"/>
      <c r="F305" s="60"/>
      <c r="G305" s="60"/>
      <c r="H305" s="60"/>
      <c r="I305" s="60"/>
      <c r="J305" s="60"/>
      <c r="K305" s="60"/>
      <c r="L305" s="60"/>
      <c r="M305" s="60"/>
      <c r="N305" s="60"/>
      <c r="O305" s="60"/>
      <c r="P305" s="60"/>
      <c r="Q305" s="60"/>
      <c r="R305" s="60"/>
      <c r="S305" s="60"/>
      <c r="T305" s="60"/>
      <c r="U305" s="60"/>
      <c r="V305" s="60"/>
      <c r="W305" s="60"/>
      <c r="X305" s="60"/>
      <c r="Y305" s="60"/>
      <c r="Z305" s="60"/>
    </row>
    <row r="306" ht="15.75" customHeight="1">
      <c r="A306" s="65">
        <v>0.554</v>
      </c>
      <c r="B306" s="65">
        <v>35.6</v>
      </c>
      <c r="C306" s="65">
        <v>17.8</v>
      </c>
      <c r="D306" s="65">
        <v>0.554</v>
      </c>
      <c r="E306" s="60"/>
      <c r="F306" s="60"/>
      <c r="G306" s="60"/>
      <c r="H306" s="60"/>
      <c r="I306" s="60"/>
      <c r="J306" s="60"/>
      <c r="K306" s="60"/>
      <c r="L306" s="60"/>
      <c r="M306" s="60"/>
      <c r="N306" s="60"/>
      <c r="O306" s="60"/>
      <c r="P306" s="60"/>
      <c r="Q306" s="60"/>
      <c r="R306" s="60"/>
      <c r="S306" s="60"/>
      <c r="T306" s="60"/>
      <c r="U306" s="60"/>
      <c r="V306" s="60"/>
      <c r="W306" s="60"/>
      <c r="X306" s="60"/>
      <c r="Y306" s="60"/>
      <c r="Z306" s="60"/>
    </row>
    <row r="307" ht="15.75" customHeight="1">
      <c r="A307" s="65">
        <v>0.552</v>
      </c>
      <c r="B307" s="65">
        <v>35.8</v>
      </c>
      <c r="C307" s="65">
        <v>17.9</v>
      </c>
      <c r="D307" s="65">
        <v>0.552</v>
      </c>
      <c r="E307" s="60"/>
      <c r="F307" s="60"/>
      <c r="G307" s="60"/>
      <c r="H307" s="60"/>
      <c r="I307" s="60"/>
      <c r="J307" s="60"/>
      <c r="K307" s="60"/>
      <c r="L307" s="60"/>
      <c r="M307" s="60"/>
      <c r="N307" s="60"/>
      <c r="O307" s="60"/>
      <c r="P307" s="60"/>
      <c r="Q307" s="60"/>
      <c r="R307" s="60"/>
      <c r="S307" s="60"/>
      <c r="T307" s="60"/>
      <c r="U307" s="60"/>
      <c r="V307" s="60"/>
      <c r="W307" s="60"/>
      <c r="X307" s="60"/>
      <c r="Y307" s="60"/>
      <c r="Z307" s="60"/>
    </row>
    <row r="308" ht="15.75" customHeight="1">
      <c r="A308" s="65">
        <v>0.55</v>
      </c>
      <c r="B308" s="65">
        <v>36.0</v>
      </c>
      <c r="C308" s="65">
        <v>18.0</v>
      </c>
      <c r="D308" s="65">
        <v>0.55</v>
      </c>
      <c r="E308" s="60"/>
      <c r="F308" s="60"/>
      <c r="G308" s="60"/>
      <c r="H308" s="60"/>
      <c r="I308" s="60"/>
      <c r="J308" s="60"/>
      <c r="K308" s="60"/>
      <c r="L308" s="60"/>
      <c r="M308" s="60"/>
      <c r="N308" s="60"/>
      <c r="O308" s="60"/>
      <c r="P308" s="60"/>
      <c r="Q308" s="60"/>
      <c r="R308" s="60"/>
      <c r="S308" s="60"/>
      <c r="T308" s="60"/>
      <c r="U308" s="60"/>
      <c r="V308" s="60"/>
      <c r="W308" s="60"/>
      <c r="X308" s="60"/>
      <c r="Y308" s="60"/>
      <c r="Z308" s="60"/>
    </row>
    <row r="309" ht="15.75" customHeight="1">
      <c r="A309" s="65">
        <v>0.548</v>
      </c>
      <c r="B309" s="65">
        <v>36.2</v>
      </c>
      <c r="C309" s="65">
        <v>18.1</v>
      </c>
      <c r="D309" s="65">
        <v>0.548</v>
      </c>
      <c r="E309" s="60"/>
      <c r="F309" s="60"/>
      <c r="G309" s="60"/>
      <c r="H309" s="60"/>
      <c r="I309" s="60"/>
      <c r="J309" s="60"/>
      <c r="K309" s="60"/>
      <c r="L309" s="60"/>
      <c r="M309" s="60"/>
      <c r="N309" s="60"/>
      <c r="O309" s="60"/>
      <c r="P309" s="60"/>
      <c r="Q309" s="60"/>
      <c r="R309" s="60"/>
      <c r="S309" s="60"/>
      <c r="T309" s="60"/>
      <c r="U309" s="60"/>
      <c r="V309" s="60"/>
      <c r="W309" s="60"/>
      <c r="X309" s="60"/>
      <c r="Y309" s="60"/>
      <c r="Z309" s="60"/>
    </row>
    <row r="310" ht="15.75" customHeight="1">
      <c r="A310" s="65">
        <v>0.546</v>
      </c>
      <c r="B310" s="65">
        <v>36.4</v>
      </c>
      <c r="C310" s="65">
        <v>18.2</v>
      </c>
      <c r="D310" s="65">
        <v>0.546</v>
      </c>
      <c r="E310" s="60"/>
      <c r="F310" s="60"/>
      <c r="G310" s="60"/>
      <c r="H310" s="60"/>
      <c r="I310" s="60"/>
      <c r="J310" s="60"/>
      <c r="K310" s="60"/>
      <c r="L310" s="60"/>
      <c r="M310" s="60"/>
      <c r="N310" s="60"/>
      <c r="O310" s="60"/>
      <c r="P310" s="60"/>
      <c r="Q310" s="60"/>
      <c r="R310" s="60"/>
      <c r="S310" s="60"/>
      <c r="T310" s="60"/>
      <c r="U310" s="60"/>
      <c r="V310" s="60"/>
      <c r="W310" s="60"/>
      <c r="X310" s="60"/>
      <c r="Y310" s="60"/>
      <c r="Z310" s="60"/>
    </row>
    <row r="311" ht="15.75" customHeight="1">
      <c r="A311" s="65">
        <v>0.544</v>
      </c>
      <c r="B311" s="65">
        <v>36.6</v>
      </c>
      <c r="C311" s="65">
        <v>18.3</v>
      </c>
      <c r="D311" s="65">
        <v>0.544</v>
      </c>
      <c r="E311" s="60"/>
      <c r="F311" s="60"/>
      <c r="G311" s="60"/>
      <c r="H311" s="60"/>
      <c r="I311" s="60"/>
      <c r="J311" s="60"/>
      <c r="K311" s="60"/>
      <c r="L311" s="60"/>
      <c r="M311" s="60"/>
      <c r="N311" s="60"/>
      <c r="O311" s="60"/>
      <c r="P311" s="60"/>
      <c r="Q311" s="60"/>
      <c r="R311" s="60"/>
      <c r="S311" s="60"/>
      <c r="T311" s="60"/>
      <c r="U311" s="60"/>
      <c r="V311" s="60"/>
      <c r="W311" s="60"/>
      <c r="X311" s="60"/>
      <c r="Y311" s="60"/>
      <c r="Z311" s="60"/>
    </row>
    <row r="312" ht="15.75" customHeight="1">
      <c r="A312" s="65">
        <v>0.542</v>
      </c>
      <c r="B312" s="65">
        <v>36.8</v>
      </c>
      <c r="C312" s="65">
        <v>18.4</v>
      </c>
      <c r="D312" s="65">
        <v>0.542</v>
      </c>
      <c r="E312" s="60"/>
      <c r="F312" s="60"/>
      <c r="G312" s="60"/>
      <c r="H312" s="60"/>
      <c r="I312" s="60"/>
      <c r="J312" s="60"/>
      <c r="K312" s="60"/>
      <c r="L312" s="60"/>
      <c r="M312" s="60"/>
      <c r="N312" s="60"/>
      <c r="O312" s="60"/>
      <c r="P312" s="60"/>
      <c r="Q312" s="60"/>
      <c r="R312" s="60"/>
      <c r="S312" s="60"/>
      <c r="T312" s="60"/>
      <c r="U312" s="60"/>
      <c r="V312" s="60"/>
      <c r="W312" s="60"/>
      <c r="X312" s="60"/>
      <c r="Y312" s="60"/>
      <c r="Z312" s="60"/>
    </row>
    <row r="313" ht="15.75" customHeight="1">
      <c r="A313" s="70">
        <v>0.54</v>
      </c>
      <c r="B313" s="70">
        <v>37.0</v>
      </c>
      <c r="C313" s="70">
        <v>18.5</v>
      </c>
      <c r="D313" s="70">
        <v>0.54</v>
      </c>
      <c r="E313" s="60"/>
      <c r="F313" s="60"/>
      <c r="G313" s="60"/>
      <c r="H313" s="60"/>
      <c r="I313" s="60"/>
      <c r="J313" s="60"/>
      <c r="K313" s="60"/>
      <c r="L313" s="60"/>
      <c r="M313" s="60"/>
      <c r="N313" s="60"/>
      <c r="O313" s="60"/>
      <c r="P313" s="60"/>
      <c r="Q313" s="60"/>
      <c r="R313" s="60"/>
      <c r="S313" s="60"/>
      <c r="T313" s="60"/>
      <c r="U313" s="60"/>
      <c r="V313" s="60"/>
      <c r="W313" s="60"/>
      <c r="X313" s="60"/>
      <c r="Y313" s="60"/>
      <c r="Z313" s="60"/>
    </row>
    <row r="314" ht="15.75" customHeight="1">
      <c r="A314" s="65">
        <v>0.538</v>
      </c>
      <c r="B314" s="65">
        <v>37.2</v>
      </c>
      <c r="C314" s="65">
        <v>18.6</v>
      </c>
      <c r="D314" s="65">
        <v>0.538</v>
      </c>
      <c r="E314" s="60"/>
      <c r="F314" s="60"/>
      <c r="G314" s="60"/>
      <c r="H314" s="60"/>
      <c r="I314" s="60"/>
      <c r="J314" s="60"/>
      <c r="K314" s="60"/>
      <c r="L314" s="60"/>
      <c r="M314" s="60"/>
      <c r="N314" s="60"/>
      <c r="O314" s="60"/>
      <c r="P314" s="60"/>
      <c r="Q314" s="60"/>
      <c r="R314" s="60"/>
      <c r="S314" s="60"/>
      <c r="T314" s="60"/>
      <c r="U314" s="60"/>
      <c r="V314" s="60"/>
      <c r="W314" s="60"/>
      <c r="X314" s="60"/>
      <c r="Y314" s="60"/>
      <c r="Z314" s="60"/>
    </row>
    <row r="315" ht="15.75" customHeight="1">
      <c r="A315" s="65">
        <v>0.536</v>
      </c>
      <c r="B315" s="65">
        <v>37.4</v>
      </c>
      <c r="C315" s="65">
        <v>18.7</v>
      </c>
      <c r="D315" s="65">
        <v>0.536</v>
      </c>
      <c r="E315" s="60"/>
      <c r="F315" s="60"/>
      <c r="G315" s="60"/>
      <c r="H315" s="60"/>
      <c r="I315" s="60"/>
      <c r="J315" s="60"/>
      <c r="K315" s="60"/>
      <c r="L315" s="60"/>
      <c r="M315" s="60"/>
      <c r="N315" s="60"/>
      <c r="O315" s="60"/>
      <c r="P315" s="60"/>
      <c r="Q315" s="60"/>
      <c r="R315" s="60"/>
      <c r="S315" s="60"/>
      <c r="T315" s="60"/>
      <c r="U315" s="60"/>
      <c r="V315" s="60"/>
      <c r="W315" s="60"/>
      <c r="X315" s="60"/>
      <c r="Y315" s="60"/>
      <c r="Z315" s="60"/>
    </row>
    <row r="316" ht="15.75" customHeight="1">
      <c r="A316" s="65">
        <v>0.534</v>
      </c>
      <c r="B316" s="65">
        <v>37.6</v>
      </c>
      <c r="C316" s="65">
        <v>18.8</v>
      </c>
      <c r="D316" s="65">
        <v>0.534</v>
      </c>
      <c r="E316" s="60"/>
      <c r="F316" s="60"/>
      <c r="G316" s="60"/>
      <c r="H316" s="60"/>
      <c r="I316" s="60"/>
      <c r="J316" s="60"/>
      <c r="K316" s="60"/>
      <c r="L316" s="60"/>
      <c r="M316" s="60"/>
      <c r="N316" s="60"/>
      <c r="O316" s="60"/>
      <c r="P316" s="60"/>
      <c r="Q316" s="60"/>
      <c r="R316" s="60"/>
      <c r="S316" s="60"/>
      <c r="T316" s="60"/>
      <c r="U316" s="60"/>
      <c r="V316" s="60"/>
      <c r="W316" s="60"/>
      <c r="X316" s="60"/>
      <c r="Y316" s="60"/>
      <c r="Z316" s="60"/>
    </row>
    <row r="317" ht="15.75" customHeight="1">
      <c r="A317" s="65">
        <v>0.532</v>
      </c>
      <c r="B317" s="65">
        <v>37.8</v>
      </c>
      <c r="C317" s="65">
        <v>18.9</v>
      </c>
      <c r="D317" s="65">
        <v>0.532</v>
      </c>
      <c r="E317" s="60"/>
      <c r="F317" s="60"/>
      <c r="G317" s="60"/>
      <c r="H317" s="60"/>
      <c r="I317" s="60"/>
      <c r="J317" s="60"/>
      <c r="K317" s="60"/>
      <c r="L317" s="60"/>
      <c r="M317" s="60"/>
      <c r="N317" s="60"/>
      <c r="O317" s="60"/>
      <c r="P317" s="60"/>
      <c r="Q317" s="60"/>
      <c r="R317" s="60"/>
      <c r="S317" s="60"/>
      <c r="T317" s="60"/>
      <c r="U317" s="60"/>
      <c r="V317" s="60"/>
      <c r="W317" s="60"/>
      <c r="X317" s="60"/>
      <c r="Y317" s="60"/>
      <c r="Z317" s="60"/>
    </row>
    <row r="318" ht="15.75" customHeight="1">
      <c r="A318" s="65">
        <v>0.53</v>
      </c>
      <c r="B318" s="65">
        <v>38.0</v>
      </c>
      <c r="C318" s="65">
        <v>19.0</v>
      </c>
      <c r="D318" s="65">
        <v>0.53</v>
      </c>
      <c r="E318" s="60"/>
      <c r="F318" s="60"/>
      <c r="G318" s="60"/>
      <c r="H318" s="60"/>
      <c r="I318" s="60"/>
      <c r="J318" s="60"/>
      <c r="K318" s="60"/>
      <c r="L318" s="60"/>
      <c r="M318" s="60"/>
      <c r="N318" s="60"/>
      <c r="O318" s="60"/>
      <c r="P318" s="60"/>
      <c r="Q318" s="60"/>
      <c r="R318" s="60"/>
      <c r="S318" s="60"/>
      <c r="T318" s="60"/>
      <c r="U318" s="60"/>
      <c r="V318" s="60"/>
      <c r="W318" s="60"/>
      <c r="X318" s="60"/>
      <c r="Y318" s="60"/>
      <c r="Z318" s="60"/>
    </row>
    <row r="319" ht="15.75" customHeight="1">
      <c r="A319" s="65">
        <v>0.528</v>
      </c>
      <c r="B319" s="65">
        <v>38.2</v>
      </c>
      <c r="C319" s="65">
        <v>19.1</v>
      </c>
      <c r="D319" s="65">
        <v>0.528</v>
      </c>
      <c r="E319" s="60"/>
      <c r="F319" s="60"/>
      <c r="G319" s="60"/>
      <c r="H319" s="60"/>
      <c r="I319" s="60"/>
      <c r="J319" s="60"/>
      <c r="K319" s="60"/>
      <c r="L319" s="60"/>
      <c r="M319" s="60"/>
      <c r="N319" s="60"/>
      <c r="O319" s="60"/>
      <c r="P319" s="60"/>
      <c r="Q319" s="60"/>
      <c r="R319" s="60"/>
      <c r="S319" s="60"/>
      <c r="T319" s="60"/>
      <c r="U319" s="60"/>
      <c r="V319" s="60"/>
      <c r="W319" s="60"/>
      <c r="X319" s="60"/>
      <c r="Y319" s="60"/>
      <c r="Z319" s="60"/>
    </row>
    <row r="320" ht="15.75" customHeight="1">
      <c r="A320" s="65">
        <v>0.526</v>
      </c>
      <c r="B320" s="65">
        <v>38.4</v>
      </c>
      <c r="C320" s="65">
        <v>19.2</v>
      </c>
      <c r="D320" s="65">
        <v>0.526</v>
      </c>
      <c r="E320" s="60"/>
      <c r="F320" s="60"/>
      <c r="G320" s="60"/>
      <c r="H320" s="60"/>
      <c r="I320" s="60"/>
      <c r="J320" s="60"/>
      <c r="K320" s="60"/>
      <c r="L320" s="60"/>
      <c r="M320" s="60"/>
      <c r="N320" s="60"/>
      <c r="O320" s="60"/>
      <c r="P320" s="60"/>
      <c r="Q320" s="60"/>
      <c r="R320" s="60"/>
      <c r="S320" s="60"/>
      <c r="T320" s="60"/>
      <c r="U320" s="60"/>
      <c r="V320" s="60"/>
      <c r="W320" s="60"/>
      <c r="X320" s="60"/>
      <c r="Y320" s="60"/>
      <c r="Z320" s="60"/>
    </row>
    <row r="321" ht="15.75" customHeight="1">
      <c r="A321" s="65">
        <v>0.524</v>
      </c>
      <c r="B321" s="65">
        <v>38.6</v>
      </c>
      <c r="C321" s="65">
        <v>19.3</v>
      </c>
      <c r="D321" s="65">
        <v>0.524</v>
      </c>
      <c r="E321" s="60"/>
      <c r="F321" s="60"/>
      <c r="G321" s="60"/>
      <c r="H321" s="60"/>
      <c r="I321" s="60"/>
      <c r="J321" s="60"/>
      <c r="K321" s="60"/>
      <c r="L321" s="60"/>
      <c r="M321" s="60"/>
      <c r="N321" s="60"/>
      <c r="O321" s="60"/>
      <c r="P321" s="60"/>
      <c r="Q321" s="60"/>
      <c r="R321" s="60"/>
      <c r="S321" s="60"/>
      <c r="T321" s="60"/>
      <c r="U321" s="60"/>
      <c r="V321" s="60"/>
      <c r="W321" s="60"/>
      <c r="X321" s="60"/>
      <c r="Y321" s="60"/>
      <c r="Z321" s="60"/>
    </row>
    <row r="322" ht="15.75" customHeight="1">
      <c r="A322" s="65">
        <v>0.522</v>
      </c>
      <c r="B322" s="65">
        <v>38.8</v>
      </c>
      <c r="C322" s="65">
        <v>19.4</v>
      </c>
      <c r="D322" s="65">
        <v>0.522</v>
      </c>
      <c r="E322" s="60"/>
      <c r="F322" s="60"/>
      <c r="G322" s="60"/>
      <c r="H322" s="60"/>
      <c r="I322" s="60"/>
      <c r="J322" s="60"/>
      <c r="K322" s="60"/>
      <c r="L322" s="60"/>
      <c r="M322" s="60"/>
      <c r="N322" s="60"/>
      <c r="O322" s="60"/>
      <c r="P322" s="60"/>
      <c r="Q322" s="60"/>
      <c r="R322" s="60"/>
      <c r="S322" s="60"/>
      <c r="T322" s="60"/>
      <c r="U322" s="60"/>
      <c r="V322" s="60"/>
      <c r="W322" s="60"/>
      <c r="X322" s="60"/>
      <c r="Y322" s="60"/>
      <c r="Z322" s="60"/>
    </row>
    <row r="323" ht="15.75" customHeight="1">
      <c r="A323" s="70">
        <v>0.52</v>
      </c>
      <c r="B323" s="70">
        <v>39.0</v>
      </c>
      <c r="C323" s="70">
        <v>19.5</v>
      </c>
      <c r="D323" s="70">
        <v>0.52</v>
      </c>
      <c r="E323" s="60"/>
      <c r="F323" s="60"/>
      <c r="G323" s="60"/>
      <c r="H323" s="60"/>
      <c r="I323" s="60"/>
      <c r="J323" s="60"/>
      <c r="K323" s="60"/>
      <c r="L323" s="60"/>
      <c r="M323" s="60"/>
      <c r="N323" s="60"/>
      <c r="O323" s="60"/>
      <c r="P323" s="60"/>
      <c r="Q323" s="60"/>
      <c r="R323" s="60"/>
      <c r="S323" s="60"/>
      <c r="T323" s="60"/>
      <c r="U323" s="60"/>
      <c r="V323" s="60"/>
      <c r="W323" s="60"/>
      <c r="X323" s="60"/>
      <c r="Y323" s="60"/>
      <c r="Z323" s="60"/>
    </row>
    <row r="324" ht="15.75" customHeight="1">
      <c r="A324" s="65">
        <v>0.518</v>
      </c>
      <c r="B324" s="65">
        <v>39.2</v>
      </c>
      <c r="C324" s="65">
        <v>19.6</v>
      </c>
      <c r="D324" s="65">
        <v>0.518</v>
      </c>
      <c r="E324" s="60"/>
      <c r="F324" s="60"/>
      <c r="G324" s="60"/>
      <c r="H324" s="60"/>
      <c r="I324" s="60"/>
      <c r="J324" s="60"/>
      <c r="K324" s="60"/>
      <c r="L324" s="60"/>
      <c r="M324" s="60"/>
      <c r="N324" s="60"/>
      <c r="O324" s="60"/>
      <c r="P324" s="60"/>
      <c r="Q324" s="60"/>
      <c r="R324" s="60"/>
      <c r="S324" s="60"/>
      <c r="T324" s="60"/>
      <c r="U324" s="60"/>
      <c r="V324" s="60"/>
      <c r="W324" s="60"/>
      <c r="X324" s="60"/>
      <c r="Y324" s="60"/>
      <c r="Z324" s="60"/>
    </row>
    <row r="325" ht="15.75" customHeight="1">
      <c r="A325" s="65">
        <v>0.516</v>
      </c>
      <c r="B325" s="65">
        <v>39.4</v>
      </c>
      <c r="C325" s="65">
        <v>19.7</v>
      </c>
      <c r="D325" s="65">
        <v>0.516</v>
      </c>
      <c r="E325" s="60"/>
      <c r="F325" s="60"/>
      <c r="G325" s="60"/>
      <c r="H325" s="60"/>
      <c r="I325" s="60"/>
      <c r="J325" s="60"/>
      <c r="K325" s="60"/>
      <c r="L325" s="60"/>
      <c r="M325" s="60"/>
      <c r="N325" s="60"/>
      <c r="O325" s="60"/>
      <c r="P325" s="60"/>
      <c r="Q325" s="60"/>
      <c r="R325" s="60"/>
      <c r="S325" s="60"/>
      <c r="T325" s="60"/>
      <c r="U325" s="60"/>
      <c r="V325" s="60"/>
      <c r="W325" s="60"/>
      <c r="X325" s="60"/>
      <c r="Y325" s="60"/>
      <c r="Z325" s="60"/>
    </row>
    <row r="326" ht="15.75" customHeight="1">
      <c r="A326" s="65">
        <v>0.514</v>
      </c>
      <c r="B326" s="65">
        <v>39.6</v>
      </c>
      <c r="C326" s="65">
        <v>19.8</v>
      </c>
      <c r="D326" s="65">
        <v>0.514</v>
      </c>
      <c r="E326" s="60"/>
      <c r="F326" s="60"/>
      <c r="G326" s="60"/>
      <c r="H326" s="60"/>
      <c r="I326" s="60"/>
      <c r="J326" s="60"/>
      <c r="K326" s="60"/>
      <c r="L326" s="60"/>
      <c r="M326" s="60"/>
      <c r="N326" s="60"/>
      <c r="O326" s="60"/>
      <c r="P326" s="60"/>
      <c r="Q326" s="60"/>
      <c r="R326" s="60"/>
      <c r="S326" s="60"/>
      <c r="T326" s="60"/>
      <c r="U326" s="60"/>
      <c r="V326" s="60"/>
      <c r="W326" s="60"/>
      <c r="X326" s="60"/>
      <c r="Y326" s="60"/>
      <c r="Z326" s="60"/>
    </row>
    <row r="327" ht="15.75" customHeight="1">
      <c r="A327" s="65">
        <v>0.512</v>
      </c>
      <c r="B327" s="65">
        <v>39.8</v>
      </c>
      <c r="C327" s="65">
        <v>19.9</v>
      </c>
      <c r="D327" s="65">
        <v>0.512</v>
      </c>
      <c r="E327" s="60"/>
      <c r="F327" s="60"/>
      <c r="G327" s="60"/>
      <c r="H327" s="60"/>
      <c r="I327" s="60"/>
      <c r="J327" s="60"/>
      <c r="K327" s="60"/>
      <c r="L327" s="60"/>
      <c r="M327" s="60"/>
      <c r="N327" s="60"/>
      <c r="O327" s="60"/>
      <c r="P327" s="60"/>
      <c r="Q327" s="60"/>
      <c r="R327" s="60"/>
      <c r="S327" s="60"/>
      <c r="T327" s="60"/>
      <c r="U327" s="60"/>
      <c r="V327" s="60"/>
      <c r="W327" s="60"/>
      <c r="X327" s="60"/>
      <c r="Y327" s="60"/>
      <c r="Z327" s="60"/>
    </row>
    <row r="328" ht="15.75" customHeight="1">
      <c r="A328" s="65">
        <v>0.51</v>
      </c>
      <c r="B328" s="65">
        <v>40.0</v>
      </c>
      <c r="C328" s="65">
        <v>20.0</v>
      </c>
      <c r="D328" s="65">
        <v>0.51</v>
      </c>
      <c r="E328" s="60"/>
      <c r="F328" s="60"/>
      <c r="G328" s="60"/>
      <c r="H328" s="60"/>
      <c r="I328" s="60"/>
      <c r="J328" s="60"/>
      <c r="K328" s="60"/>
      <c r="L328" s="60"/>
      <c r="M328" s="60"/>
      <c r="N328" s="60"/>
      <c r="O328" s="60"/>
      <c r="P328" s="60"/>
      <c r="Q328" s="60"/>
      <c r="R328" s="60"/>
      <c r="S328" s="60"/>
      <c r="T328" s="60"/>
      <c r="U328" s="60"/>
      <c r="V328" s="60"/>
      <c r="W328" s="60"/>
      <c r="X328" s="60"/>
      <c r="Y328" s="60"/>
      <c r="Z328" s="60"/>
    </row>
    <row r="329" ht="15.75" customHeight="1">
      <c r="A329" s="65">
        <v>0.508</v>
      </c>
      <c r="B329" s="65">
        <v>40.2</v>
      </c>
      <c r="C329" s="65">
        <v>20.1</v>
      </c>
      <c r="D329" s="65">
        <v>0.508</v>
      </c>
      <c r="E329" s="60"/>
      <c r="F329" s="60"/>
      <c r="G329" s="60"/>
      <c r="H329" s="60"/>
      <c r="I329" s="60"/>
      <c r="J329" s="60"/>
      <c r="K329" s="60"/>
      <c r="L329" s="60"/>
      <c r="M329" s="60"/>
      <c r="N329" s="60"/>
      <c r="O329" s="60"/>
      <c r="P329" s="60"/>
      <c r="Q329" s="60"/>
      <c r="R329" s="60"/>
      <c r="S329" s="60"/>
      <c r="T329" s="60"/>
      <c r="U329" s="60"/>
      <c r="V329" s="60"/>
      <c r="W329" s="60"/>
      <c r="X329" s="60"/>
      <c r="Y329" s="60"/>
      <c r="Z329" s="60"/>
    </row>
    <row r="330" ht="15.75" customHeight="1">
      <c r="A330" s="65">
        <v>0.506</v>
      </c>
      <c r="B330" s="65">
        <v>40.4</v>
      </c>
      <c r="C330" s="65">
        <v>20.2</v>
      </c>
      <c r="D330" s="65">
        <v>0.506</v>
      </c>
      <c r="E330" s="60"/>
      <c r="F330" s="60"/>
      <c r="G330" s="60"/>
      <c r="H330" s="60"/>
      <c r="I330" s="60"/>
      <c r="J330" s="60"/>
      <c r="K330" s="60"/>
      <c r="L330" s="60"/>
      <c r="M330" s="60"/>
      <c r="N330" s="60"/>
      <c r="O330" s="60"/>
      <c r="P330" s="60"/>
      <c r="Q330" s="60"/>
      <c r="R330" s="60"/>
      <c r="S330" s="60"/>
      <c r="T330" s="60"/>
      <c r="U330" s="60"/>
      <c r="V330" s="60"/>
      <c r="W330" s="60"/>
      <c r="X330" s="60"/>
      <c r="Y330" s="60"/>
      <c r="Z330" s="60"/>
    </row>
    <row r="331" ht="15.75" customHeight="1">
      <c r="A331" s="65">
        <v>0.504</v>
      </c>
      <c r="B331" s="65">
        <v>40.6</v>
      </c>
      <c r="C331" s="65">
        <v>20.3</v>
      </c>
      <c r="D331" s="65">
        <v>0.504</v>
      </c>
      <c r="E331" s="60"/>
      <c r="F331" s="60"/>
      <c r="G331" s="60"/>
      <c r="H331" s="60"/>
      <c r="I331" s="60"/>
      <c r="J331" s="60"/>
      <c r="K331" s="60"/>
      <c r="L331" s="60"/>
      <c r="M331" s="60"/>
      <c r="N331" s="60"/>
      <c r="O331" s="60"/>
      <c r="P331" s="60"/>
      <c r="Q331" s="60"/>
      <c r="R331" s="60"/>
      <c r="S331" s="60"/>
      <c r="T331" s="60"/>
      <c r="U331" s="60"/>
      <c r="V331" s="60"/>
      <c r="W331" s="60"/>
      <c r="X331" s="60"/>
      <c r="Y331" s="60"/>
      <c r="Z331" s="60"/>
    </row>
    <row r="332" ht="15.75" customHeight="1">
      <c r="A332" s="65">
        <v>0.502</v>
      </c>
      <c r="B332" s="65">
        <v>40.8</v>
      </c>
      <c r="C332" s="65">
        <v>20.4</v>
      </c>
      <c r="D332" s="65">
        <v>0.502</v>
      </c>
      <c r="E332" s="60"/>
      <c r="F332" s="60"/>
      <c r="G332" s="60"/>
      <c r="H332" s="60"/>
      <c r="I332" s="60"/>
      <c r="J332" s="60"/>
      <c r="K332" s="60"/>
      <c r="L332" s="60"/>
      <c r="M332" s="60"/>
      <c r="N332" s="60"/>
      <c r="O332" s="60"/>
      <c r="P332" s="60"/>
      <c r="Q332" s="60"/>
      <c r="R332" s="60"/>
      <c r="S332" s="60"/>
      <c r="T332" s="60"/>
      <c r="U332" s="60"/>
      <c r="V332" s="60"/>
      <c r="W332" s="60"/>
      <c r="X332" s="60"/>
      <c r="Y332" s="60"/>
      <c r="Z332" s="60"/>
    </row>
    <row r="333" ht="15.75" customHeight="1">
      <c r="A333" s="70">
        <v>0.5</v>
      </c>
      <c r="B333" s="70">
        <v>41.0</v>
      </c>
      <c r="C333" s="70">
        <v>20.5</v>
      </c>
      <c r="D333" s="70">
        <v>0.5</v>
      </c>
      <c r="E333" s="60"/>
      <c r="F333" s="60"/>
      <c r="G333" s="60"/>
      <c r="H333" s="60"/>
      <c r="I333" s="60"/>
      <c r="J333" s="60"/>
      <c r="K333" s="60"/>
      <c r="L333" s="60"/>
      <c r="M333" s="60"/>
      <c r="N333" s="60"/>
      <c r="O333" s="60"/>
      <c r="P333" s="60"/>
      <c r="Q333" s="60"/>
      <c r="R333" s="60"/>
      <c r="S333" s="60"/>
      <c r="T333" s="60"/>
      <c r="U333" s="60"/>
      <c r="V333" s="60"/>
      <c r="W333" s="60"/>
      <c r="X333" s="60"/>
      <c r="Y333" s="60"/>
      <c r="Z333" s="60"/>
    </row>
    <row r="334" ht="15.75" customHeight="1">
      <c r="A334" s="65">
        <v>0.499</v>
      </c>
      <c r="B334" s="65">
        <v>41.2</v>
      </c>
      <c r="C334" s="65">
        <v>20.6</v>
      </c>
      <c r="D334" s="65">
        <v>0.499</v>
      </c>
      <c r="E334" s="60"/>
      <c r="F334" s="60"/>
      <c r="G334" s="60"/>
      <c r="H334" s="60"/>
      <c r="I334" s="60"/>
      <c r="J334" s="60"/>
      <c r="K334" s="60"/>
      <c r="L334" s="60"/>
      <c r="M334" s="60"/>
      <c r="N334" s="60"/>
      <c r="O334" s="60"/>
      <c r="P334" s="60"/>
      <c r="Q334" s="60"/>
      <c r="R334" s="60"/>
      <c r="S334" s="60"/>
      <c r="T334" s="60"/>
      <c r="U334" s="60"/>
      <c r="V334" s="60"/>
      <c r="W334" s="60"/>
      <c r="X334" s="60"/>
      <c r="Y334" s="60"/>
      <c r="Z334" s="60"/>
    </row>
    <row r="335" ht="15.75" customHeight="1">
      <c r="A335" s="65">
        <v>0.498</v>
      </c>
      <c r="B335" s="65">
        <v>41.4</v>
      </c>
      <c r="C335" s="65">
        <v>20.7</v>
      </c>
      <c r="D335" s="65">
        <v>0.498</v>
      </c>
      <c r="E335" s="60"/>
      <c r="F335" s="60"/>
      <c r="G335" s="60"/>
      <c r="H335" s="60"/>
      <c r="I335" s="60"/>
      <c r="J335" s="60"/>
      <c r="K335" s="60"/>
      <c r="L335" s="60"/>
      <c r="M335" s="60"/>
      <c r="N335" s="60"/>
      <c r="O335" s="60"/>
      <c r="P335" s="60"/>
      <c r="Q335" s="60"/>
      <c r="R335" s="60"/>
      <c r="S335" s="60"/>
      <c r="T335" s="60"/>
      <c r="U335" s="60"/>
      <c r="V335" s="60"/>
      <c r="W335" s="60"/>
      <c r="X335" s="60"/>
      <c r="Y335" s="60"/>
      <c r="Z335" s="60"/>
    </row>
    <row r="336" ht="15.75" customHeight="1">
      <c r="A336" s="65">
        <v>0.497</v>
      </c>
      <c r="B336" s="65">
        <v>41.6</v>
      </c>
      <c r="C336" s="65">
        <v>20.8</v>
      </c>
      <c r="D336" s="65">
        <v>0.497</v>
      </c>
      <c r="E336" s="60"/>
      <c r="F336" s="60"/>
      <c r="G336" s="60"/>
      <c r="H336" s="60"/>
      <c r="I336" s="60"/>
      <c r="J336" s="60"/>
      <c r="K336" s="60"/>
      <c r="L336" s="60"/>
      <c r="M336" s="60"/>
      <c r="N336" s="60"/>
      <c r="O336" s="60"/>
      <c r="P336" s="60"/>
      <c r="Q336" s="60"/>
      <c r="R336" s="60"/>
      <c r="S336" s="60"/>
      <c r="T336" s="60"/>
      <c r="U336" s="60"/>
      <c r="V336" s="60"/>
      <c r="W336" s="60"/>
      <c r="X336" s="60"/>
      <c r="Y336" s="60"/>
      <c r="Z336" s="60"/>
    </row>
    <row r="337" ht="15.75" customHeight="1">
      <c r="A337" s="65">
        <v>0.496</v>
      </c>
      <c r="B337" s="65">
        <v>41.8</v>
      </c>
      <c r="C337" s="65">
        <v>20.9</v>
      </c>
      <c r="D337" s="65">
        <v>0.496</v>
      </c>
      <c r="E337" s="60"/>
      <c r="F337" s="60"/>
      <c r="G337" s="60"/>
      <c r="H337" s="60"/>
      <c r="I337" s="60"/>
      <c r="J337" s="60"/>
      <c r="K337" s="60"/>
      <c r="L337" s="60"/>
      <c r="M337" s="60"/>
      <c r="N337" s="60"/>
      <c r="O337" s="60"/>
      <c r="P337" s="60"/>
      <c r="Q337" s="60"/>
      <c r="R337" s="60"/>
      <c r="S337" s="60"/>
      <c r="T337" s="60"/>
      <c r="U337" s="60"/>
      <c r="V337" s="60"/>
      <c r="W337" s="60"/>
      <c r="X337" s="60"/>
      <c r="Y337" s="60"/>
      <c r="Z337" s="60"/>
    </row>
    <row r="338" ht="15.75" customHeight="1">
      <c r="A338" s="65">
        <v>0.495</v>
      </c>
      <c r="B338" s="65">
        <v>42.0</v>
      </c>
      <c r="C338" s="65">
        <v>21.0</v>
      </c>
      <c r="D338" s="65">
        <v>0.495</v>
      </c>
      <c r="E338" s="60"/>
      <c r="F338" s="60"/>
      <c r="G338" s="60"/>
      <c r="H338" s="60"/>
      <c r="I338" s="60"/>
      <c r="J338" s="60"/>
      <c r="K338" s="60"/>
      <c r="L338" s="60"/>
      <c r="M338" s="60"/>
      <c r="N338" s="60"/>
      <c r="O338" s="60"/>
      <c r="P338" s="60"/>
      <c r="Q338" s="60"/>
      <c r="R338" s="60"/>
      <c r="S338" s="60"/>
      <c r="T338" s="60"/>
      <c r="U338" s="60"/>
      <c r="V338" s="60"/>
      <c r="W338" s="60"/>
      <c r="X338" s="60"/>
      <c r="Y338" s="60"/>
      <c r="Z338" s="60"/>
    </row>
    <row r="339" ht="15.75" customHeight="1">
      <c r="A339" s="65">
        <v>0.494</v>
      </c>
      <c r="B339" s="65">
        <v>42.2</v>
      </c>
      <c r="C339" s="65">
        <v>21.1</v>
      </c>
      <c r="D339" s="65">
        <v>0.494</v>
      </c>
      <c r="E339" s="60"/>
      <c r="F339" s="60"/>
      <c r="G339" s="60"/>
      <c r="H339" s="60"/>
      <c r="I339" s="60"/>
      <c r="J339" s="60"/>
      <c r="K339" s="60"/>
      <c r="L339" s="60"/>
      <c r="M339" s="60"/>
      <c r="N339" s="60"/>
      <c r="O339" s="60"/>
      <c r="P339" s="60"/>
      <c r="Q339" s="60"/>
      <c r="R339" s="60"/>
      <c r="S339" s="60"/>
      <c r="T339" s="60"/>
      <c r="U339" s="60"/>
      <c r="V339" s="60"/>
      <c r="W339" s="60"/>
      <c r="X339" s="60"/>
      <c r="Y339" s="60"/>
      <c r="Z339" s="60"/>
    </row>
    <row r="340" ht="15.75" customHeight="1">
      <c r="A340" s="65">
        <v>0.493</v>
      </c>
      <c r="B340" s="65">
        <v>42.4</v>
      </c>
      <c r="C340" s="65">
        <v>21.2</v>
      </c>
      <c r="D340" s="65">
        <v>0.493</v>
      </c>
      <c r="E340" s="60"/>
      <c r="F340" s="60"/>
      <c r="G340" s="60"/>
      <c r="H340" s="60"/>
      <c r="I340" s="60"/>
      <c r="J340" s="60"/>
      <c r="K340" s="60"/>
      <c r="L340" s="60"/>
      <c r="M340" s="60"/>
      <c r="N340" s="60"/>
      <c r="O340" s="60"/>
      <c r="P340" s="60"/>
      <c r="Q340" s="60"/>
      <c r="R340" s="60"/>
      <c r="S340" s="60"/>
      <c r="T340" s="60"/>
      <c r="U340" s="60"/>
      <c r="V340" s="60"/>
      <c r="W340" s="60"/>
      <c r="X340" s="60"/>
      <c r="Y340" s="60"/>
      <c r="Z340" s="60"/>
    </row>
    <row r="341" ht="15.75" customHeight="1">
      <c r="A341" s="65">
        <v>0.492</v>
      </c>
      <c r="B341" s="65">
        <v>42.6</v>
      </c>
      <c r="C341" s="65">
        <v>21.3</v>
      </c>
      <c r="D341" s="65">
        <v>0.492</v>
      </c>
      <c r="E341" s="60"/>
      <c r="F341" s="60"/>
      <c r="G341" s="60"/>
      <c r="H341" s="60"/>
      <c r="I341" s="60"/>
      <c r="J341" s="60"/>
      <c r="K341" s="60"/>
      <c r="L341" s="60"/>
      <c r="M341" s="60"/>
      <c r="N341" s="60"/>
      <c r="O341" s="60"/>
      <c r="P341" s="60"/>
      <c r="Q341" s="60"/>
      <c r="R341" s="60"/>
      <c r="S341" s="60"/>
      <c r="T341" s="60"/>
      <c r="U341" s="60"/>
      <c r="V341" s="60"/>
      <c r="W341" s="60"/>
      <c r="X341" s="60"/>
      <c r="Y341" s="60"/>
      <c r="Z341" s="60"/>
    </row>
    <row r="342" ht="15.75" customHeight="1">
      <c r="A342" s="65">
        <v>0.491</v>
      </c>
      <c r="B342" s="65">
        <v>42.8</v>
      </c>
      <c r="C342" s="65">
        <v>21.4</v>
      </c>
      <c r="D342" s="65">
        <v>0.491</v>
      </c>
      <c r="E342" s="60"/>
      <c r="F342" s="60"/>
      <c r="G342" s="60"/>
      <c r="H342" s="60"/>
      <c r="I342" s="60"/>
      <c r="J342" s="60"/>
      <c r="K342" s="60"/>
      <c r="L342" s="60"/>
      <c r="M342" s="60"/>
      <c r="N342" s="60"/>
      <c r="O342" s="60"/>
      <c r="P342" s="60"/>
      <c r="Q342" s="60"/>
      <c r="R342" s="60"/>
      <c r="S342" s="60"/>
      <c r="T342" s="60"/>
      <c r="U342" s="60"/>
      <c r="V342" s="60"/>
      <c r="W342" s="60"/>
      <c r="X342" s="60"/>
      <c r="Y342" s="60"/>
      <c r="Z342" s="60"/>
    </row>
    <row r="343" ht="15.75" customHeight="1">
      <c r="A343" s="70">
        <v>0.49</v>
      </c>
      <c r="B343" s="70">
        <v>43.0</v>
      </c>
      <c r="C343" s="70">
        <v>21.5</v>
      </c>
      <c r="D343" s="70">
        <v>0.49</v>
      </c>
      <c r="E343" s="60"/>
      <c r="F343" s="60"/>
      <c r="G343" s="60"/>
      <c r="H343" s="60"/>
      <c r="I343" s="60"/>
      <c r="J343" s="60"/>
      <c r="K343" s="60"/>
      <c r="L343" s="60"/>
      <c r="M343" s="60"/>
      <c r="N343" s="60"/>
      <c r="O343" s="60"/>
      <c r="P343" s="60"/>
      <c r="Q343" s="60"/>
      <c r="R343" s="60"/>
      <c r="S343" s="60"/>
      <c r="T343" s="60"/>
      <c r="U343" s="60"/>
      <c r="V343" s="60"/>
      <c r="W343" s="60"/>
      <c r="X343" s="60"/>
      <c r="Y343" s="60"/>
      <c r="Z343" s="60"/>
    </row>
    <row r="344" ht="15.75" customHeight="1">
      <c r="A344" s="65">
        <v>0.488</v>
      </c>
      <c r="B344" s="65">
        <v>43.2</v>
      </c>
      <c r="C344" s="65">
        <v>21.6</v>
      </c>
      <c r="D344" s="65">
        <v>0.488</v>
      </c>
      <c r="E344" s="60"/>
      <c r="F344" s="60"/>
      <c r="G344" s="60"/>
      <c r="H344" s="60"/>
      <c r="I344" s="60"/>
      <c r="J344" s="60"/>
      <c r="K344" s="60"/>
      <c r="L344" s="60"/>
      <c r="M344" s="60"/>
      <c r="N344" s="60"/>
      <c r="O344" s="60"/>
      <c r="P344" s="60"/>
      <c r="Q344" s="60"/>
      <c r="R344" s="60"/>
      <c r="S344" s="60"/>
      <c r="T344" s="60"/>
      <c r="U344" s="60"/>
      <c r="V344" s="60"/>
      <c r="W344" s="60"/>
      <c r="X344" s="60"/>
      <c r="Y344" s="60"/>
      <c r="Z344" s="60"/>
    </row>
    <row r="345" ht="15.75" customHeight="1">
      <c r="A345" s="65">
        <v>0.486</v>
      </c>
      <c r="B345" s="65">
        <v>43.4</v>
      </c>
      <c r="C345" s="65">
        <v>21.7</v>
      </c>
      <c r="D345" s="65">
        <v>0.486</v>
      </c>
      <c r="E345" s="60"/>
      <c r="F345" s="60"/>
      <c r="G345" s="60"/>
      <c r="H345" s="60"/>
      <c r="I345" s="60"/>
      <c r="J345" s="60"/>
      <c r="K345" s="60"/>
      <c r="L345" s="60"/>
      <c r="M345" s="60"/>
      <c r="N345" s="60"/>
      <c r="O345" s="60"/>
      <c r="P345" s="60"/>
      <c r="Q345" s="60"/>
      <c r="R345" s="60"/>
      <c r="S345" s="60"/>
      <c r="T345" s="60"/>
      <c r="U345" s="60"/>
      <c r="V345" s="60"/>
      <c r="W345" s="60"/>
      <c r="X345" s="60"/>
      <c r="Y345" s="60"/>
      <c r="Z345" s="60"/>
    </row>
    <row r="346" ht="15.75" customHeight="1">
      <c r="A346" s="65">
        <v>0.484</v>
      </c>
      <c r="B346" s="65">
        <v>43.6</v>
      </c>
      <c r="C346" s="65">
        <v>21.8</v>
      </c>
      <c r="D346" s="65">
        <v>0.484</v>
      </c>
      <c r="E346" s="60"/>
      <c r="F346" s="60"/>
      <c r="G346" s="60"/>
      <c r="H346" s="60"/>
      <c r="I346" s="60"/>
      <c r="J346" s="60"/>
      <c r="K346" s="60"/>
      <c r="L346" s="60"/>
      <c r="M346" s="60"/>
      <c r="N346" s="60"/>
      <c r="O346" s="60"/>
      <c r="P346" s="60"/>
      <c r="Q346" s="60"/>
      <c r="R346" s="60"/>
      <c r="S346" s="60"/>
      <c r="T346" s="60"/>
      <c r="U346" s="60"/>
      <c r="V346" s="60"/>
      <c r="W346" s="60"/>
      <c r="X346" s="60"/>
      <c r="Y346" s="60"/>
      <c r="Z346" s="60"/>
    </row>
    <row r="347" ht="15.75" customHeight="1">
      <c r="A347" s="65">
        <v>0.482</v>
      </c>
      <c r="B347" s="65">
        <v>43.8</v>
      </c>
      <c r="C347" s="65">
        <v>21.9</v>
      </c>
      <c r="D347" s="65">
        <v>0.482</v>
      </c>
      <c r="E347" s="60"/>
      <c r="F347" s="60"/>
      <c r="G347" s="60"/>
      <c r="H347" s="60"/>
      <c r="I347" s="60"/>
      <c r="J347" s="60"/>
      <c r="K347" s="60"/>
      <c r="L347" s="60"/>
      <c r="M347" s="60"/>
      <c r="N347" s="60"/>
      <c r="O347" s="60"/>
      <c r="P347" s="60"/>
      <c r="Q347" s="60"/>
      <c r="R347" s="60"/>
      <c r="S347" s="60"/>
      <c r="T347" s="60"/>
      <c r="U347" s="60"/>
      <c r="V347" s="60"/>
      <c r="W347" s="60"/>
      <c r="X347" s="60"/>
      <c r="Y347" s="60"/>
      <c r="Z347" s="60"/>
    </row>
    <row r="348" ht="15.75" customHeight="1">
      <c r="A348" s="65">
        <v>0.48</v>
      </c>
      <c r="B348" s="65">
        <v>44.0</v>
      </c>
      <c r="C348" s="65">
        <v>22.0</v>
      </c>
      <c r="D348" s="65">
        <v>0.48</v>
      </c>
      <c r="E348" s="60"/>
      <c r="F348" s="60"/>
      <c r="G348" s="60"/>
      <c r="H348" s="60"/>
      <c r="I348" s="60"/>
      <c r="J348" s="60"/>
      <c r="K348" s="60"/>
      <c r="L348" s="60"/>
      <c r="M348" s="60"/>
      <c r="N348" s="60"/>
      <c r="O348" s="60"/>
      <c r="P348" s="60"/>
      <c r="Q348" s="60"/>
      <c r="R348" s="60"/>
      <c r="S348" s="60"/>
      <c r="T348" s="60"/>
      <c r="U348" s="60"/>
      <c r="V348" s="60"/>
      <c r="W348" s="60"/>
      <c r="X348" s="60"/>
      <c r="Y348" s="60"/>
      <c r="Z348" s="60"/>
    </row>
    <row r="349" ht="15.75" customHeight="1">
      <c r="A349" s="65">
        <v>0.478</v>
      </c>
      <c r="B349" s="65">
        <v>44.2</v>
      </c>
      <c r="C349" s="65">
        <v>22.1</v>
      </c>
      <c r="D349" s="65">
        <v>0.478</v>
      </c>
      <c r="E349" s="60"/>
      <c r="F349" s="60"/>
      <c r="G349" s="60"/>
      <c r="H349" s="60"/>
      <c r="I349" s="60"/>
      <c r="J349" s="60"/>
      <c r="K349" s="60"/>
      <c r="L349" s="60"/>
      <c r="M349" s="60"/>
      <c r="N349" s="60"/>
      <c r="O349" s="60"/>
      <c r="P349" s="60"/>
      <c r="Q349" s="60"/>
      <c r="R349" s="60"/>
      <c r="S349" s="60"/>
      <c r="T349" s="60"/>
      <c r="U349" s="60"/>
      <c r="V349" s="60"/>
      <c r="W349" s="60"/>
      <c r="X349" s="60"/>
      <c r="Y349" s="60"/>
      <c r="Z349" s="60"/>
    </row>
    <row r="350" ht="15.75" customHeight="1">
      <c r="A350" s="65">
        <v>0.476</v>
      </c>
      <c r="B350" s="65">
        <v>44.4</v>
      </c>
      <c r="C350" s="65">
        <v>22.2</v>
      </c>
      <c r="D350" s="65">
        <v>0.476</v>
      </c>
      <c r="E350" s="60"/>
      <c r="F350" s="60"/>
      <c r="G350" s="60"/>
      <c r="H350" s="60"/>
      <c r="I350" s="60"/>
      <c r="J350" s="60"/>
      <c r="K350" s="60"/>
      <c r="L350" s="60"/>
      <c r="M350" s="60"/>
      <c r="N350" s="60"/>
      <c r="O350" s="60"/>
      <c r="P350" s="60"/>
      <c r="Q350" s="60"/>
      <c r="R350" s="60"/>
      <c r="S350" s="60"/>
      <c r="T350" s="60"/>
      <c r="U350" s="60"/>
      <c r="V350" s="60"/>
      <c r="W350" s="60"/>
      <c r="X350" s="60"/>
      <c r="Y350" s="60"/>
      <c r="Z350" s="60"/>
    </row>
    <row r="351" ht="15.75" customHeight="1">
      <c r="A351" s="65">
        <v>0.474</v>
      </c>
      <c r="B351" s="65">
        <v>44.6</v>
      </c>
      <c r="C351" s="65">
        <v>22.3</v>
      </c>
      <c r="D351" s="65">
        <v>0.474</v>
      </c>
      <c r="E351" s="60"/>
      <c r="F351" s="60"/>
      <c r="G351" s="60"/>
      <c r="H351" s="60"/>
      <c r="I351" s="60"/>
      <c r="J351" s="60"/>
      <c r="K351" s="60"/>
      <c r="L351" s="60"/>
      <c r="M351" s="60"/>
      <c r="N351" s="60"/>
      <c r="O351" s="60"/>
      <c r="P351" s="60"/>
      <c r="Q351" s="60"/>
      <c r="R351" s="60"/>
      <c r="S351" s="60"/>
      <c r="T351" s="60"/>
      <c r="U351" s="60"/>
      <c r="V351" s="60"/>
      <c r="W351" s="60"/>
      <c r="X351" s="60"/>
      <c r="Y351" s="60"/>
      <c r="Z351" s="60"/>
    </row>
    <row r="352" ht="15.75" customHeight="1">
      <c r="A352" s="65">
        <v>0.472</v>
      </c>
      <c r="B352" s="65">
        <v>44.8</v>
      </c>
      <c r="C352" s="65">
        <v>22.4</v>
      </c>
      <c r="D352" s="65">
        <v>0.472</v>
      </c>
      <c r="E352" s="60"/>
      <c r="F352" s="60"/>
      <c r="G352" s="60"/>
      <c r="H352" s="60"/>
      <c r="I352" s="60"/>
      <c r="J352" s="60"/>
      <c r="K352" s="60"/>
      <c r="L352" s="60"/>
      <c r="M352" s="60"/>
      <c r="N352" s="60"/>
      <c r="O352" s="60"/>
      <c r="P352" s="60"/>
      <c r="Q352" s="60"/>
      <c r="R352" s="60"/>
      <c r="S352" s="60"/>
      <c r="T352" s="60"/>
      <c r="U352" s="60"/>
      <c r="V352" s="60"/>
      <c r="W352" s="60"/>
      <c r="X352" s="60"/>
      <c r="Y352" s="60"/>
      <c r="Z352" s="60"/>
    </row>
    <row r="353" ht="15.75" customHeight="1">
      <c r="A353" s="70">
        <v>0.47</v>
      </c>
      <c r="B353" s="70">
        <v>45.0</v>
      </c>
      <c r="C353" s="70">
        <v>22.5</v>
      </c>
      <c r="D353" s="70">
        <v>0.47</v>
      </c>
      <c r="E353" s="60"/>
      <c r="F353" s="60"/>
      <c r="G353" s="60"/>
      <c r="H353" s="60"/>
      <c r="I353" s="60"/>
      <c r="J353" s="60"/>
      <c r="K353" s="60"/>
      <c r="L353" s="60"/>
      <c r="M353" s="60"/>
      <c r="N353" s="60"/>
      <c r="O353" s="60"/>
      <c r="P353" s="60"/>
      <c r="Q353" s="60"/>
      <c r="R353" s="60"/>
      <c r="S353" s="60"/>
      <c r="T353" s="60"/>
      <c r="U353" s="60"/>
      <c r="V353" s="60"/>
      <c r="W353" s="60"/>
      <c r="X353" s="60"/>
      <c r="Y353" s="60"/>
      <c r="Z353" s="60"/>
    </row>
    <row r="354" ht="15.75" customHeight="1">
      <c r="A354" s="65">
        <v>0.469</v>
      </c>
      <c r="B354" s="65">
        <v>45.2</v>
      </c>
      <c r="C354" s="65">
        <v>22.6</v>
      </c>
      <c r="D354" s="65">
        <v>0.469</v>
      </c>
      <c r="E354" s="60"/>
      <c r="F354" s="60"/>
      <c r="G354" s="60"/>
      <c r="H354" s="60"/>
      <c r="I354" s="60"/>
      <c r="J354" s="60"/>
      <c r="K354" s="60"/>
      <c r="L354" s="60"/>
      <c r="M354" s="60"/>
      <c r="N354" s="60"/>
      <c r="O354" s="60"/>
      <c r="P354" s="60"/>
      <c r="Q354" s="60"/>
      <c r="R354" s="60"/>
      <c r="S354" s="60"/>
      <c r="T354" s="60"/>
      <c r="U354" s="60"/>
      <c r="V354" s="60"/>
      <c r="W354" s="60"/>
      <c r="X354" s="60"/>
      <c r="Y354" s="60"/>
      <c r="Z354" s="60"/>
    </row>
    <row r="355" ht="15.75" customHeight="1">
      <c r="A355" s="65">
        <v>0.468</v>
      </c>
      <c r="B355" s="65">
        <v>45.4</v>
      </c>
      <c r="C355" s="65">
        <v>22.7</v>
      </c>
      <c r="D355" s="65">
        <v>0.468</v>
      </c>
      <c r="E355" s="60"/>
      <c r="F355" s="60"/>
      <c r="G355" s="60"/>
      <c r="H355" s="60"/>
      <c r="I355" s="60"/>
      <c r="J355" s="60"/>
      <c r="K355" s="60"/>
      <c r="L355" s="60"/>
      <c r="M355" s="60"/>
      <c r="N355" s="60"/>
      <c r="O355" s="60"/>
      <c r="P355" s="60"/>
      <c r="Q355" s="60"/>
      <c r="R355" s="60"/>
      <c r="S355" s="60"/>
      <c r="T355" s="60"/>
      <c r="U355" s="60"/>
      <c r="V355" s="60"/>
      <c r="W355" s="60"/>
      <c r="X355" s="60"/>
      <c r="Y355" s="60"/>
      <c r="Z355" s="60"/>
    </row>
    <row r="356" ht="15.75" customHeight="1">
      <c r="A356" s="65">
        <v>0.467</v>
      </c>
      <c r="B356" s="65">
        <v>45.6</v>
      </c>
      <c r="C356" s="65">
        <v>22.8</v>
      </c>
      <c r="D356" s="65">
        <v>0.467</v>
      </c>
      <c r="E356" s="60"/>
      <c r="F356" s="60"/>
      <c r="G356" s="60"/>
      <c r="H356" s="60"/>
      <c r="I356" s="60"/>
      <c r="J356" s="60"/>
      <c r="K356" s="60"/>
      <c r="L356" s="60"/>
      <c r="M356" s="60"/>
      <c r="N356" s="60"/>
      <c r="O356" s="60"/>
      <c r="P356" s="60"/>
      <c r="Q356" s="60"/>
      <c r="R356" s="60"/>
      <c r="S356" s="60"/>
      <c r="T356" s="60"/>
      <c r="U356" s="60"/>
      <c r="V356" s="60"/>
      <c r="W356" s="60"/>
      <c r="X356" s="60"/>
      <c r="Y356" s="60"/>
      <c r="Z356" s="60"/>
    </row>
    <row r="357" ht="15.75" customHeight="1">
      <c r="A357" s="65">
        <v>0.466</v>
      </c>
      <c r="B357" s="65">
        <v>45.8</v>
      </c>
      <c r="C357" s="65">
        <v>22.9</v>
      </c>
      <c r="D357" s="65">
        <v>0.466</v>
      </c>
      <c r="E357" s="60"/>
      <c r="F357" s="60"/>
      <c r="G357" s="60"/>
      <c r="H357" s="60"/>
      <c r="I357" s="60"/>
      <c r="J357" s="60"/>
      <c r="K357" s="60"/>
      <c r="L357" s="60"/>
      <c r="M357" s="60"/>
      <c r="N357" s="60"/>
      <c r="O357" s="60"/>
      <c r="P357" s="60"/>
      <c r="Q357" s="60"/>
      <c r="R357" s="60"/>
      <c r="S357" s="60"/>
      <c r="T357" s="60"/>
      <c r="U357" s="60"/>
      <c r="V357" s="60"/>
      <c r="W357" s="60"/>
      <c r="X357" s="60"/>
      <c r="Y357" s="60"/>
      <c r="Z357" s="60"/>
    </row>
    <row r="358" ht="15.75" customHeight="1">
      <c r="A358" s="65">
        <v>0.465</v>
      </c>
      <c r="B358" s="65">
        <v>46.0</v>
      </c>
      <c r="C358" s="65">
        <v>23.0</v>
      </c>
      <c r="D358" s="65">
        <v>0.465</v>
      </c>
      <c r="E358" s="60"/>
      <c r="F358" s="60"/>
      <c r="G358" s="60"/>
      <c r="H358" s="60"/>
      <c r="I358" s="60"/>
      <c r="J358" s="60"/>
      <c r="K358" s="60"/>
      <c r="L358" s="60"/>
      <c r="M358" s="60"/>
      <c r="N358" s="60"/>
      <c r="O358" s="60"/>
      <c r="P358" s="60"/>
      <c r="Q358" s="60"/>
      <c r="R358" s="60"/>
      <c r="S358" s="60"/>
      <c r="T358" s="60"/>
      <c r="U358" s="60"/>
      <c r="V358" s="60"/>
      <c r="W358" s="60"/>
      <c r="X358" s="60"/>
      <c r="Y358" s="60"/>
      <c r="Z358" s="60"/>
    </row>
    <row r="359" ht="15.75" customHeight="1">
      <c r="A359" s="65">
        <v>0.464</v>
      </c>
      <c r="B359" s="65">
        <v>46.2</v>
      </c>
      <c r="C359" s="65">
        <v>23.1</v>
      </c>
      <c r="D359" s="65">
        <v>0.464</v>
      </c>
      <c r="E359" s="60"/>
      <c r="F359" s="60"/>
      <c r="G359" s="60"/>
      <c r="H359" s="60"/>
      <c r="I359" s="60"/>
      <c r="J359" s="60"/>
      <c r="K359" s="60"/>
      <c r="L359" s="60"/>
      <c r="M359" s="60"/>
      <c r="N359" s="60"/>
      <c r="O359" s="60"/>
      <c r="P359" s="60"/>
      <c r="Q359" s="60"/>
      <c r="R359" s="60"/>
      <c r="S359" s="60"/>
      <c r="T359" s="60"/>
      <c r="U359" s="60"/>
      <c r="V359" s="60"/>
      <c r="W359" s="60"/>
      <c r="X359" s="60"/>
      <c r="Y359" s="60"/>
      <c r="Z359" s="60"/>
    </row>
    <row r="360" ht="15.75" customHeight="1">
      <c r="A360" s="65">
        <v>0.463</v>
      </c>
      <c r="B360" s="65">
        <v>46.4</v>
      </c>
      <c r="C360" s="65">
        <v>23.2</v>
      </c>
      <c r="D360" s="65">
        <v>0.463</v>
      </c>
      <c r="E360" s="60"/>
      <c r="F360" s="60"/>
      <c r="G360" s="60"/>
      <c r="H360" s="60"/>
      <c r="I360" s="60"/>
      <c r="J360" s="60"/>
      <c r="K360" s="60"/>
      <c r="L360" s="60"/>
      <c r="M360" s="60"/>
      <c r="N360" s="60"/>
      <c r="O360" s="60"/>
      <c r="P360" s="60"/>
      <c r="Q360" s="60"/>
      <c r="R360" s="60"/>
      <c r="S360" s="60"/>
      <c r="T360" s="60"/>
      <c r="U360" s="60"/>
      <c r="V360" s="60"/>
      <c r="W360" s="60"/>
      <c r="X360" s="60"/>
      <c r="Y360" s="60"/>
      <c r="Z360" s="60"/>
    </row>
    <row r="361" ht="15.75" customHeight="1">
      <c r="A361" s="65">
        <v>0.462</v>
      </c>
      <c r="B361" s="65">
        <v>46.6</v>
      </c>
      <c r="C361" s="65">
        <v>23.3</v>
      </c>
      <c r="D361" s="65">
        <v>0.462</v>
      </c>
      <c r="E361" s="60"/>
      <c r="F361" s="60"/>
      <c r="G361" s="60"/>
      <c r="H361" s="60"/>
      <c r="I361" s="60"/>
      <c r="J361" s="60"/>
      <c r="K361" s="60"/>
      <c r="L361" s="60"/>
      <c r="M361" s="60"/>
      <c r="N361" s="60"/>
      <c r="O361" s="60"/>
      <c r="P361" s="60"/>
      <c r="Q361" s="60"/>
      <c r="R361" s="60"/>
      <c r="S361" s="60"/>
      <c r="T361" s="60"/>
      <c r="U361" s="60"/>
      <c r="V361" s="60"/>
      <c r="W361" s="60"/>
      <c r="X361" s="60"/>
      <c r="Y361" s="60"/>
      <c r="Z361" s="60"/>
    </row>
    <row r="362" ht="15.75" customHeight="1">
      <c r="A362" s="65">
        <v>0.461</v>
      </c>
      <c r="B362" s="65">
        <v>46.8</v>
      </c>
      <c r="C362" s="65">
        <v>23.4</v>
      </c>
      <c r="D362" s="65">
        <v>0.461</v>
      </c>
      <c r="E362" s="60"/>
      <c r="F362" s="60"/>
      <c r="G362" s="60"/>
      <c r="H362" s="60"/>
      <c r="I362" s="60"/>
      <c r="J362" s="60"/>
      <c r="K362" s="60"/>
      <c r="L362" s="60"/>
      <c r="M362" s="60"/>
      <c r="N362" s="60"/>
      <c r="O362" s="60"/>
      <c r="P362" s="60"/>
      <c r="Q362" s="60"/>
      <c r="R362" s="60"/>
      <c r="S362" s="60"/>
      <c r="T362" s="60"/>
      <c r="U362" s="60"/>
      <c r="V362" s="60"/>
      <c r="W362" s="60"/>
      <c r="X362" s="60"/>
      <c r="Y362" s="60"/>
      <c r="Z362" s="60"/>
    </row>
    <row r="363" ht="15.75" customHeight="1">
      <c r="A363" s="70">
        <v>0.46</v>
      </c>
      <c r="B363" s="70">
        <v>47.0</v>
      </c>
      <c r="C363" s="70">
        <v>23.5</v>
      </c>
      <c r="D363" s="70">
        <v>0.46</v>
      </c>
      <c r="E363" s="60"/>
      <c r="F363" s="60"/>
      <c r="G363" s="60"/>
      <c r="H363" s="60"/>
      <c r="I363" s="60"/>
      <c r="J363" s="60"/>
      <c r="K363" s="60"/>
      <c r="L363" s="60"/>
      <c r="M363" s="60"/>
      <c r="N363" s="60"/>
      <c r="O363" s="60"/>
      <c r="P363" s="60"/>
      <c r="Q363" s="60"/>
      <c r="R363" s="60"/>
      <c r="S363" s="60"/>
      <c r="T363" s="60"/>
      <c r="U363" s="60"/>
      <c r="V363" s="60"/>
      <c r="W363" s="60"/>
      <c r="X363" s="60"/>
      <c r="Y363" s="60"/>
      <c r="Z363" s="60"/>
    </row>
    <row r="364" ht="15.75" customHeight="1">
      <c r="A364" s="65">
        <v>0.458</v>
      </c>
      <c r="B364" s="65">
        <v>47.2</v>
      </c>
      <c r="C364" s="65">
        <v>23.6</v>
      </c>
      <c r="D364" s="65">
        <v>0.458</v>
      </c>
      <c r="E364" s="60"/>
      <c r="F364" s="60"/>
      <c r="G364" s="60"/>
      <c r="H364" s="60"/>
      <c r="I364" s="60"/>
      <c r="J364" s="60"/>
      <c r="K364" s="60"/>
      <c r="L364" s="60"/>
      <c r="M364" s="60"/>
      <c r="N364" s="60"/>
      <c r="O364" s="60"/>
      <c r="P364" s="60"/>
      <c r="Q364" s="60"/>
      <c r="R364" s="60"/>
      <c r="S364" s="60"/>
      <c r="T364" s="60"/>
      <c r="U364" s="60"/>
      <c r="V364" s="60"/>
      <c r="W364" s="60"/>
      <c r="X364" s="60"/>
      <c r="Y364" s="60"/>
      <c r="Z364" s="60"/>
    </row>
    <row r="365" ht="15.75" customHeight="1">
      <c r="A365" s="65">
        <v>0.456</v>
      </c>
      <c r="B365" s="65">
        <v>47.4</v>
      </c>
      <c r="C365" s="65">
        <v>23.7</v>
      </c>
      <c r="D365" s="65">
        <v>0.456</v>
      </c>
      <c r="E365" s="60"/>
      <c r="F365" s="60"/>
      <c r="G365" s="60"/>
      <c r="H365" s="60"/>
      <c r="I365" s="60"/>
      <c r="J365" s="60"/>
      <c r="K365" s="60"/>
      <c r="L365" s="60"/>
      <c r="M365" s="60"/>
      <c r="N365" s="60"/>
      <c r="O365" s="60"/>
      <c r="P365" s="60"/>
      <c r="Q365" s="60"/>
      <c r="R365" s="60"/>
      <c r="S365" s="60"/>
      <c r="T365" s="60"/>
      <c r="U365" s="60"/>
      <c r="V365" s="60"/>
      <c r="W365" s="60"/>
      <c r="X365" s="60"/>
      <c r="Y365" s="60"/>
      <c r="Z365" s="60"/>
    </row>
    <row r="366" ht="15.75" customHeight="1">
      <c r="A366" s="65">
        <v>0.454</v>
      </c>
      <c r="B366" s="65">
        <v>47.6</v>
      </c>
      <c r="C366" s="65">
        <v>23.8</v>
      </c>
      <c r="D366" s="65">
        <v>0.454</v>
      </c>
      <c r="E366" s="60"/>
      <c r="F366" s="60"/>
      <c r="G366" s="60"/>
      <c r="H366" s="60"/>
      <c r="I366" s="60"/>
      <c r="J366" s="60"/>
      <c r="K366" s="60"/>
      <c r="L366" s="60"/>
      <c r="M366" s="60"/>
      <c r="N366" s="60"/>
      <c r="O366" s="60"/>
      <c r="P366" s="60"/>
      <c r="Q366" s="60"/>
      <c r="R366" s="60"/>
      <c r="S366" s="60"/>
      <c r="T366" s="60"/>
      <c r="U366" s="60"/>
      <c r="V366" s="60"/>
      <c r="W366" s="60"/>
      <c r="X366" s="60"/>
      <c r="Y366" s="60"/>
      <c r="Z366" s="60"/>
    </row>
    <row r="367" ht="15.75" customHeight="1">
      <c r="A367" s="65">
        <v>0.452</v>
      </c>
      <c r="B367" s="65">
        <v>47.8</v>
      </c>
      <c r="C367" s="65">
        <v>23.9</v>
      </c>
      <c r="D367" s="65">
        <v>0.452</v>
      </c>
      <c r="E367" s="60"/>
      <c r="F367" s="60"/>
      <c r="G367" s="60"/>
      <c r="H367" s="60"/>
      <c r="I367" s="60"/>
      <c r="J367" s="60"/>
      <c r="K367" s="60"/>
      <c r="L367" s="60"/>
      <c r="M367" s="60"/>
      <c r="N367" s="60"/>
      <c r="O367" s="60"/>
      <c r="P367" s="60"/>
      <c r="Q367" s="60"/>
      <c r="R367" s="60"/>
      <c r="S367" s="60"/>
      <c r="T367" s="60"/>
      <c r="U367" s="60"/>
      <c r="V367" s="60"/>
      <c r="W367" s="60"/>
      <c r="X367" s="60"/>
      <c r="Y367" s="60"/>
      <c r="Z367" s="60"/>
    </row>
    <row r="368" ht="15.75" customHeight="1">
      <c r="A368" s="65">
        <v>0.45</v>
      </c>
      <c r="B368" s="65">
        <v>48.0</v>
      </c>
      <c r="C368" s="65">
        <v>24.0</v>
      </c>
      <c r="D368" s="65">
        <v>0.45</v>
      </c>
      <c r="E368" s="60"/>
      <c r="F368" s="60"/>
      <c r="G368" s="60"/>
      <c r="H368" s="60"/>
      <c r="I368" s="60"/>
      <c r="J368" s="60"/>
      <c r="K368" s="60"/>
      <c r="L368" s="60"/>
      <c r="M368" s="60"/>
      <c r="N368" s="60"/>
      <c r="O368" s="60"/>
      <c r="P368" s="60"/>
      <c r="Q368" s="60"/>
      <c r="R368" s="60"/>
      <c r="S368" s="60"/>
      <c r="T368" s="60"/>
      <c r="U368" s="60"/>
      <c r="V368" s="60"/>
      <c r="W368" s="60"/>
      <c r="X368" s="60"/>
      <c r="Y368" s="60"/>
      <c r="Z368" s="60"/>
    </row>
    <row r="369" ht="15.75" customHeight="1">
      <c r="A369" s="65">
        <v>0.448</v>
      </c>
      <c r="B369" s="65">
        <v>48.2</v>
      </c>
      <c r="C369" s="65">
        <v>24.1</v>
      </c>
      <c r="D369" s="65">
        <v>0.448</v>
      </c>
      <c r="E369" s="60"/>
      <c r="F369" s="60"/>
      <c r="G369" s="60"/>
      <c r="H369" s="60"/>
      <c r="I369" s="60"/>
      <c r="J369" s="60"/>
      <c r="K369" s="60"/>
      <c r="L369" s="60"/>
      <c r="M369" s="60"/>
      <c r="N369" s="60"/>
      <c r="O369" s="60"/>
      <c r="P369" s="60"/>
      <c r="Q369" s="60"/>
      <c r="R369" s="60"/>
      <c r="S369" s="60"/>
      <c r="T369" s="60"/>
      <c r="U369" s="60"/>
      <c r="V369" s="60"/>
      <c r="W369" s="60"/>
      <c r="X369" s="60"/>
      <c r="Y369" s="60"/>
      <c r="Z369" s="60"/>
    </row>
    <row r="370" ht="15.75" customHeight="1">
      <c r="A370" s="65">
        <v>0.446</v>
      </c>
      <c r="B370" s="65">
        <v>48.4</v>
      </c>
      <c r="C370" s="65">
        <v>24.2</v>
      </c>
      <c r="D370" s="65">
        <v>0.446</v>
      </c>
      <c r="E370" s="60"/>
      <c r="F370" s="60"/>
      <c r="G370" s="60"/>
      <c r="H370" s="60"/>
      <c r="I370" s="60"/>
      <c r="J370" s="60"/>
      <c r="K370" s="60"/>
      <c r="L370" s="60"/>
      <c r="M370" s="60"/>
      <c r="N370" s="60"/>
      <c r="O370" s="60"/>
      <c r="P370" s="60"/>
      <c r="Q370" s="60"/>
      <c r="R370" s="60"/>
      <c r="S370" s="60"/>
      <c r="T370" s="60"/>
      <c r="U370" s="60"/>
      <c r="V370" s="60"/>
      <c r="W370" s="60"/>
      <c r="X370" s="60"/>
      <c r="Y370" s="60"/>
      <c r="Z370" s="60"/>
    </row>
    <row r="371" ht="15.75" customHeight="1">
      <c r="A371" s="65">
        <v>0.444</v>
      </c>
      <c r="B371" s="65">
        <v>48.6</v>
      </c>
      <c r="C371" s="65">
        <v>24.3</v>
      </c>
      <c r="D371" s="65">
        <v>0.444</v>
      </c>
      <c r="E371" s="60"/>
      <c r="F371" s="60"/>
      <c r="G371" s="60"/>
      <c r="H371" s="60"/>
      <c r="I371" s="60"/>
      <c r="J371" s="60"/>
      <c r="K371" s="60"/>
      <c r="L371" s="60"/>
      <c r="M371" s="60"/>
      <c r="N371" s="60"/>
      <c r="O371" s="60"/>
      <c r="P371" s="60"/>
      <c r="Q371" s="60"/>
      <c r="R371" s="60"/>
      <c r="S371" s="60"/>
      <c r="T371" s="60"/>
      <c r="U371" s="60"/>
      <c r="V371" s="60"/>
      <c r="W371" s="60"/>
      <c r="X371" s="60"/>
      <c r="Y371" s="60"/>
      <c r="Z371" s="60"/>
    </row>
    <row r="372" ht="15.75" customHeight="1">
      <c r="A372" s="65">
        <v>0.442</v>
      </c>
      <c r="B372" s="65">
        <v>48.8</v>
      </c>
      <c r="C372" s="65">
        <v>24.4</v>
      </c>
      <c r="D372" s="65">
        <v>0.442</v>
      </c>
      <c r="E372" s="60"/>
      <c r="F372" s="60"/>
      <c r="G372" s="60"/>
      <c r="H372" s="60"/>
      <c r="I372" s="60"/>
      <c r="J372" s="60"/>
      <c r="K372" s="60"/>
      <c r="L372" s="60"/>
      <c r="M372" s="60"/>
      <c r="N372" s="60"/>
      <c r="O372" s="60"/>
      <c r="P372" s="60"/>
      <c r="Q372" s="60"/>
      <c r="R372" s="60"/>
      <c r="S372" s="60"/>
      <c r="T372" s="60"/>
      <c r="U372" s="60"/>
      <c r="V372" s="60"/>
      <c r="W372" s="60"/>
      <c r="X372" s="60"/>
      <c r="Y372" s="60"/>
      <c r="Z372" s="60"/>
    </row>
    <row r="373" ht="15.75" customHeight="1">
      <c r="A373" s="70">
        <v>0.44</v>
      </c>
      <c r="B373" s="70">
        <v>49.0</v>
      </c>
      <c r="C373" s="70">
        <v>24.5</v>
      </c>
      <c r="D373" s="70">
        <v>0.44</v>
      </c>
      <c r="E373" s="60"/>
      <c r="F373" s="60"/>
      <c r="G373" s="60"/>
      <c r="H373" s="60"/>
      <c r="I373" s="60"/>
      <c r="J373" s="60"/>
      <c r="K373" s="60"/>
      <c r="L373" s="60"/>
      <c r="M373" s="60"/>
      <c r="N373" s="60"/>
      <c r="O373" s="60"/>
      <c r="P373" s="60"/>
      <c r="Q373" s="60"/>
      <c r="R373" s="60"/>
      <c r="S373" s="60"/>
      <c r="T373" s="60"/>
      <c r="U373" s="60"/>
      <c r="V373" s="60"/>
      <c r="W373" s="60"/>
      <c r="X373" s="60"/>
      <c r="Y373" s="60"/>
      <c r="Z373" s="60"/>
    </row>
    <row r="374" ht="15.75" customHeight="1">
      <c r="A374" s="60"/>
      <c r="B374" s="60"/>
      <c r="C374" s="60"/>
      <c r="D374" s="60"/>
      <c r="E374" s="60"/>
      <c r="F374" s="60"/>
      <c r="G374" s="60"/>
      <c r="H374" s="60"/>
      <c r="I374" s="60"/>
      <c r="J374" s="60"/>
      <c r="K374" s="60"/>
      <c r="L374" s="60"/>
      <c r="M374" s="60"/>
      <c r="N374" s="60"/>
      <c r="O374" s="60"/>
      <c r="P374" s="60"/>
      <c r="Q374" s="60"/>
      <c r="R374" s="60"/>
      <c r="S374" s="60"/>
      <c r="T374" s="60"/>
      <c r="U374" s="60"/>
      <c r="V374" s="60"/>
      <c r="W374" s="60"/>
      <c r="X374" s="60"/>
      <c r="Y374" s="60"/>
      <c r="Z374" s="60"/>
    </row>
    <row r="375" ht="15.75" customHeight="1">
      <c r="A375" s="60"/>
      <c r="B375" s="60"/>
      <c r="C375" s="60"/>
      <c r="D375" s="60"/>
      <c r="E375" s="60"/>
      <c r="F375" s="60"/>
      <c r="G375" s="60"/>
      <c r="H375" s="60"/>
      <c r="I375" s="60"/>
      <c r="J375" s="60"/>
      <c r="K375" s="60"/>
      <c r="L375" s="60"/>
      <c r="M375" s="60"/>
      <c r="N375" s="60"/>
      <c r="O375" s="60"/>
      <c r="P375" s="60"/>
      <c r="Q375" s="60"/>
      <c r="R375" s="60"/>
      <c r="S375" s="60"/>
      <c r="T375" s="60"/>
      <c r="U375" s="60"/>
      <c r="V375" s="60"/>
      <c r="W375" s="60"/>
      <c r="X375" s="60"/>
      <c r="Y375" s="60"/>
      <c r="Z375" s="60"/>
    </row>
    <row r="376" ht="15.75" customHeight="1">
      <c r="A376" s="60"/>
      <c r="B376" s="60"/>
      <c r="C376" s="60"/>
      <c r="D376" s="60"/>
      <c r="E376" s="60"/>
      <c r="F376" s="60"/>
      <c r="G376" s="60"/>
      <c r="H376" s="60"/>
      <c r="I376" s="60"/>
      <c r="J376" s="60"/>
      <c r="K376" s="60"/>
      <c r="L376" s="60"/>
      <c r="M376" s="60"/>
      <c r="N376" s="60"/>
      <c r="O376" s="60"/>
      <c r="P376" s="60"/>
      <c r="Q376" s="60"/>
      <c r="R376" s="60"/>
      <c r="S376" s="60"/>
      <c r="T376" s="60"/>
      <c r="U376" s="60"/>
      <c r="V376" s="60"/>
      <c r="W376" s="60"/>
      <c r="X376" s="60"/>
      <c r="Y376" s="60"/>
      <c r="Z376" s="60"/>
    </row>
    <row r="377" ht="15.75" customHeight="1">
      <c r="A377" s="60"/>
      <c r="B377" s="60"/>
      <c r="C377" s="60"/>
      <c r="D377" s="60"/>
      <c r="E377" s="60"/>
      <c r="F377" s="60"/>
      <c r="G377" s="60"/>
      <c r="H377" s="60"/>
      <c r="I377" s="60"/>
      <c r="J377" s="60"/>
      <c r="K377" s="60"/>
      <c r="L377" s="60"/>
      <c r="M377" s="60"/>
      <c r="N377" s="60"/>
      <c r="O377" s="60"/>
      <c r="P377" s="60"/>
      <c r="Q377" s="60"/>
      <c r="R377" s="60"/>
      <c r="S377" s="60"/>
      <c r="T377" s="60"/>
      <c r="U377" s="60"/>
      <c r="V377" s="60"/>
      <c r="W377" s="60"/>
      <c r="X377" s="60"/>
      <c r="Y377" s="60"/>
      <c r="Z377" s="60"/>
    </row>
    <row r="378" ht="15.75" customHeight="1">
      <c r="A378" s="60"/>
      <c r="B378" s="60"/>
      <c r="C378" s="60"/>
      <c r="D378" s="60"/>
      <c r="E378" s="60"/>
      <c r="F378" s="60"/>
      <c r="G378" s="60"/>
      <c r="H378" s="60"/>
      <c r="I378" s="60"/>
      <c r="J378" s="60"/>
      <c r="K378" s="60"/>
      <c r="L378" s="60"/>
      <c r="M378" s="60"/>
      <c r="N378" s="60"/>
      <c r="O378" s="60"/>
      <c r="P378" s="60"/>
      <c r="Q378" s="60"/>
      <c r="R378" s="60"/>
      <c r="S378" s="60"/>
      <c r="T378" s="60"/>
      <c r="U378" s="60"/>
      <c r="V378" s="60"/>
      <c r="W378" s="60"/>
      <c r="X378" s="60"/>
      <c r="Y378" s="60"/>
      <c r="Z378" s="60"/>
    </row>
    <row r="379" ht="15.75" customHeight="1">
      <c r="A379" s="60"/>
      <c r="B379" s="60"/>
      <c r="C379" s="60"/>
      <c r="D379" s="60"/>
      <c r="E379" s="60"/>
      <c r="F379" s="60"/>
      <c r="G379" s="60"/>
      <c r="H379" s="60"/>
      <c r="I379" s="60"/>
      <c r="J379" s="60"/>
      <c r="K379" s="60"/>
      <c r="L379" s="60"/>
      <c r="M379" s="60"/>
      <c r="N379" s="60"/>
      <c r="O379" s="60"/>
      <c r="P379" s="60"/>
      <c r="Q379" s="60"/>
      <c r="R379" s="60"/>
      <c r="S379" s="60"/>
      <c r="T379" s="60"/>
      <c r="U379" s="60"/>
      <c r="V379" s="60"/>
      <c r="W379" s="60"/>
      <c r="X379" s="60"/>
      <c r="Y379" s="60"/>
      <c r="Z379" s="60"/>
    </row>
    <row r="380" ht="15.75" customHeight="1">
      <c r="A380" s="60"/>
      <c r="B380" s="60"/>
      <c r="C380" s="60"/>
      <c r="D380" s="60"/>
      <c r="E380" s="60"/>
      <c r="F380" s="60"/>
      <c r="G380" s="60"/>
      <c r="H380" s="60"/>
      <c r="I380" s="60"/>
      <c r="J380" s="60"/>
      <c r="K380" s="60"/>
      <c r="L380" s="60"/>
      <c r="M380" s="60"/>
      <c r="N380" s="60"/>
      <c r="O380" s="60"/>
      <c r="P380" s="60"/>
      <c r="Q380" s="60"/>
      <c r="R380" s="60"/>
      <c r="S380" s="60"/>
      <c r="T380" s="60"/>
      <c r="U380" s="60"/>
      <c r="V380" s="60"/>
      <c r="W380" s="60"/>
      <c r="X380" s="60"/>
      <c r="Y380" s="60"/>
      <c r="Z380" s="60"/>
    </row>
    <row r="381" ht="15.75" customHeight="1">
      <c r="A381" s="60"/>
      <c r="B381" s="60"/>
      <c r="C381" s="60"/>
      <c r="D381" s="60"/>
      <c r="E381" s="60"/>
      <c r="F381" s="60"/>
      <c r="G381" s="60"/>
      <c r="H381" s="60"/>
      <c r="I381" s="60"/>
      <c r="J381" s="60"/>
      <c r="K381" s="60"/>
      <c r="L381" s="60"/>
      <c r="M381" s="60"/>
      <c r="N381" s="60"/>
      <c r="O381" s="60"/>
      <c r="P381" s="60"/>
      <c r="Q381" s="60"/>
      <c r="R381" s="60"/>
      <c r="S381" s="60"/>
      <c r="T381" s="60"/>
      <c r="U381" s="60"/>
      <c r="V381" s="60"/>
      <c r="W381" s="60"/>
      <c r="X381" s="60"/>
      <c r="Y381" s="60"/>
      <c r="Z381" s="60"/>
    </row>
    <row r="382" ht="15.75" customHeight="1">
      <c r="A382" s="60"/>
      <c r="B382" s="60"/>
      <c r="C382" s="60"/>
      <c r="D382" s="60"/>
      <c r="E382" s="60"/>
      <c r="F382" s="60"/>
      <c r="G382" s="60"/>
      <c r="H382" s="60"/>
      <c r="I382" s="60"/>
      <c r="J382" s="60"/>
      <c r="K382" s="60"/>
      <c r="L382" s="60"/>
      <c r="M382" s="60"/>
      <c r="N382" s="60"/>
      <c r="O382" s="60"/>
      <c r="P382" s="60"/>
      <c r="Q382" s="60"/>
      <c r="R382" s="60"/>
      <c r="S382" s="60"/>
      <c r="T382" s="60"/>
      <c r="U382" s="60"/>
      <c r="V382" s="60"/>
      <c r="W382" s="60"/>
      <c r="X382" s="60"/>
      <c r="Y382" s="60"/>
      <c r="Z382" s="60"/>
    </row>
    <row r="383" ht="15.75" customHeight="1">
      <c r="A383" s="60"/>
      <c r="B383" s="60"/>
      <c r="C383" s="60"/>
      <c r="D383" s="60"/>
      <c r="E383" s="60"/>
      <c r="F383" s="60"/>
      <c r="G383" s="60"/>
      <c r="H383" s="60"/>
      <c r="I383" s="60"/>
      <c r="J383" s="60"/>
      <c r="K383" s="60"/>
      <c r="L383" s="60"/>
      <c r="M383" s="60"/>
      <c r="N383" s="60"/>
      <c r="O383" s="60"/>
      <c r="P383" s="60"/>
      <c r="Q383" s="60"/>
      <c r="R383" s="60"/>
      <c r="S383" s="60"/>
      <c r="T383" s="60"/>
      <c r="U383" s="60"/>
      <c r="V383" s="60"/>
      <c r="W383" s="60"/>
      <c r="X383" s="60"/>
      <c r="Y383" s="60"/>
      <c r="Z383" s="60"/>
    </row>
    <row r="384" ht="15.75" customHeight="1">
      <c r="A384" s="60"/>
      <c r="B384" s="60"/>
      <c r="C384" s="60"/>
      <c r="D384" s="60"/>
      <c r="E384" s="60"/>
      <c r="F384" s="60"/>
      <c r="G384" s="60"/>
      <c r="H384" s="60"/>
      <c r="I384" s="60"/>
      <c r="J384" s="60"/>
      <c r="K384" s="60"/>
      <c r="L384" s="60"/>
      <c r="M384" s="60"/>
      <c r="N384" s="60"/>
      <c r="O384" s="60"/>
      <c r="P384" s="60"/>
      <c r="Q384" s="60"/>
      <c r="R384" s="60"/>
      <c r="S384" s="60"/>
      <c r="T384" s="60"/>
      <c r="U384" s="60"/>
      <c r="V384" s="60"/>
      <c r="W384" s="60"/>
      <c r="X384" s="60"/>
      <c r="Y384" s="60"/>
      <c r="Z384" s="60"/>
    </row>
    <row r="385" ht="15.75" customHeight="1">
      <c r="A385" s="60"/>
      <c r="B385" s="60"/>
      <c r="C385" s="60"/>
      <c r="D385" s="60"/>
      <c r="E385" s="60"/>
      <c r="F385" s="60"/>
      <c r="G385" s="60"/>
      <c r="H385" s="60"/>
      <c r="I385" s="60"/>
      <c r="J385" s="60"/>
      <c r="K385" s="60"/>
      <c r="L385" s="60"/>
      <c r="M385" s="60"/>
      <c r="N385" s="60"/>
      <c r="O385" s="60"/>
      <c r="P385" s="60"/>
      <c r="Q385" s="60"/>
      <c r="R385" s="60"/>
      <c r="S385" s="60"/>
      <c r="T385" s="60"/>
      <c r="U385" s="60"/>
      <c r="V385" s="60"/>
      <c r="W385" s="60"/>
      <c r="X385" s="60"/>
      <c r="Y385" s="60"/>
      <c r="Z385" s="60"/>
    </row>
    <row r="386" ht="15.75" customHeight="1">
      <c r="A386" s="60"/>
      <c r="B386" s="60"/>
      <c r="C386" s="60"/>
      <c r="D386" s="60"/>
      <c r="E386" s="60"/>
      <c r="F386" s="60"/>
      <c r="G386" s="60"/>
      <c r="H386" s="60"/>
      <c r="I386" s="60"/>
      <c r="J386" s="60"/>
      <c r="K386" s="60"/>
      <c r="L386" s="60"/>
      <c r="M386" s="60"/>
      <c r="N386" s="60"/>
      <c r="O386" s="60"/>
      <c r="P386" s="60"/>
      <c r="Q386" s="60"/>
      <c r="R386" s="60"/>
      <c r="S386" s="60"/>
      <c r="T386" s="60"/>
      <c r="U386" s="60"/>
      <c r="V386" s="60"/>
      <c r="W386" s="60"/>
      <c r="X386" s="60"/>
      <c r="Y386" s="60"/>
      <c r="Z386" s="60"/>
    </row>
    <row r="387" ht="15.75" customHeight="1">
      <c r="A387" s="60"/>
      <c r="B387" s="60"/>
      <c r="C387" s="60"/>
      <c r="D387" s="60"/>
      <c r="E387" s="60"/>
      <c r="F387" s="60"/>
      <c r="G387" s="60"/>
      <c r="H387" s="60"/>
      <c r="I387" s="60"/>
      <c r="J387" s="60"/>
      <c r="K387" s="60"/>
      <c r="L387" s="60"/>
      <c r="M387" s="60"/>
      <c r="N387" s="60"/>
      <c r="O387" s="60"/>
      <c r="P387" s="60"/>
      <c r="Q387" s="60"/>
      <c r="R387" s="60"/>
      <c r="S387" s="60"/>
      <c r="T387" s="60"/>
      <c r="U387" s="60"/>
      <c r="V387" s="60"/>
      <c r="W387" s="60"/>
      <c r="X387" s="60"/>
      <c r="Y387" s="60"/>
      <c r="Z387" s="60"/>
    </row>
    <row r="388" ht="15.75" customHeight="1">
      <c r="A388" s="60"/>
      <c r="B388" s="60"/>
      <c r="C388" s="60"/>
      <c r="D388" s="60"/>
      <c r="E388" s="60"/>
      <c r="F388" s="60"/>
      <c r="G388" s="60"/>
      <c r="H388" s="60"/>
      <c r="I388" s="60"/>
      <c r="J388" s="60"/>
      <c r="K388" s="60"/>
      <c r="L388" s="60"/>
      <c r="M388" s="60"/>
      <c r="N388" s="60"/>
      <c r="O388" s="60"/>
      <c r="P388" s="60"/>
      <c r="Q388" s="60"/>
      <c r="R388" s="60"/>
      <c r="S388" s="60"/>
      <c r="T388" s="60"/>
      <c r="U388" s="60"/>
      <c r="V388" s="60"/>
      <c r="W388" s="60"/>
      <c r="X388" s="60"/>
      <c r="Y388" s="60"/>
      <c r="Z388" s="60"/>
    </row>
    <row r="389" ht="15.75" customHeight="1">
      <c r="A389" s="60"/>
      <c r="B389" s="60"/>
      <c r="C389" s="60"/>
      <c r="D389" s="60"/>
      <c r="E389" s="60"/>
      <c r="F389" s="60"/>
      <c r="G389" s="60"/>
      <c r="H389" s="60"/>
      <c r="I389" s="60"/>
      <c r="J389" s="60"/>
      <c r="K389" s="60"/>
      <c r="L389" s="60"/>
      <c r="M389" s="60"/>
      <c r="N389" s="60"/>
      <c r="O389" s="60"/>
      <c r="P389" s="60"/>
      <c r="Q389" s="60"/>
      <c r="R389" s="60"/>
      <c r="S389" s="60"/>
      <c r="T389" s="60"/>
      <c r="U389" s="60"/>
      <c r="V389" s="60"/>
      <c r="W389" s="60"/>
      <c r="X389" s="60"/>
      <c r="Y389" s="60"/>
      <c r="Z389" s="60"/>
    </row>
    <row r="390" ht="15.75" customHeight="1">
      <c r="A390" s="60"/>
      <c r="B390" s="60"/>
      <c r="C390" s="60"/>
      <c r="D390" s="60"/>
      <c r="E390" s="60"/>
      <c r="F390" s="60"/>
      <c r="G390" s="60"/>
      <c r="H390" s="60"/>
      <c r="I390" s="60"/>
      <c r="J390" s="60"/>
      <c r="K390" s="60"/>
      <c r="L390" s="60"/>
      <c r="M390" s="60"/>
      <c r="N390" s="60"/>
      <c r="O390" s="60"/>
      <c r="P390" s="60"/>
      <c r="Q390" s="60"/>
      <c r="R390" s="60"/>
      <c r="S390" s="60"/>
      <c r="T390" s="60"/>
      <c r="U390" s="60"/>
      <c r="V390" s="60"/>
      <c r="W390" s="60"/>
      <c r="X390" s="60"/>
      <c r="Y390" s="60"/>
      <c r="Z390" s="60"/>
    </row>
    <row r="391" ht="15.75" customHeight="1">
      <c r="A391" s="60"/>
      <c r="B391" s="60"/>
      <c r="C391" s="60"/>
      <c r="D391" s="60"/>
      <c r="E391" s="60"/>
      <c r="F391" s="60"/>
      <c r="G391" s="60"/>
      <c r="H391" s="60"/>
      <c r="I391" s="60"/>
      <c r="J391" s="60"/>
      <c r="K391" s="60"/>
      <c r="L391" s="60"/>
      <c r="M391" s="60"/>
      <c r="N391" s="60"/>
      <c r="O391" s="60"/>
      <c r="P391" s="60"/>
      <c r="Q391" s="60"/>
      <c r="R391" s="60"/>
      <c r="S391" s="60"/>
      <c r="T391" s="60"/>
      <c r="U391" s="60"/>
      <c r="V391" s="60"/>
      <c r="W391" s="60"/>
      <c r="X391" s="60"/>
      <c r="Y391" s="60"/>
      <c r="Z391" s="60"/>
    </row>
    <row r="392" ht="15.75" customHeight="1">
      <c r="A392" s="60"/>
      <c r="B392" s="60"/>
      <c r="C392" s="60"/>
      <c r="D392" s="60"/>
      <c r="E392" s="60"/>
      <c r="F392" s="60"/>
      <c r="G392" s="60"/>
      <c r="H392" s="60"/>
      <c r="I392" s="60"/>
      <c r="J392" s="60"/>
      <c r="K392" s="60"/>
      <c r="L392" s="60"/>
      <c r="M392" s="60"/>
      <c r="N392" s="60"/>
      <c r="O392" s="60"/>
      <c r="P392" s="60"/>
      <c r="Q392" s="60"/>
      <c r="R392" s="60"/>
      <c r="S392" s="60"/>
      <c r="T392" s="60"/>
      <c r="U392" s="60"/>
      <c r="V392" s="60"/>
      <c r="W392" s="60"/>
      <c r="X392" s="60"/>
      <c r="Y392" s="60"/>
      <c r="Z392" s="60"/>
    </row>
    <row r="393" ht="15.75" customHeight="1">
      <c r="A393" s="60"/>
      <c r="B393" s="60"/>
      <c r="C393" s="60"/>
      <c r="D393" s="60"/>
      <c r="E393" s="60"/>
      <c r="F393" s="60"/>
      <c r="G393" s="60"/>
      <c r="H393" s="60"/>
      <c r="I393" s="60"/>
      <c r="J393" s="60"/>
      <c r="K393" s="60"/>
      <c r="L393" s="60"/>
      <c r="M393" s="60"/>
      <c r="N393" s="60"/>
      <c r="O393" s="60"/>
      <c r="P393" s="60"/>
      <c r="Q393" s="60"/>
      <c r="R393" s="60"/>
      <c r="S393" s="60"/>
      <c r="T393" s="60"/>
      <c r="U393" s="60"/>
      <c r="V393" s="60"/>
      <c r="W393" s="60"/>
      <c r="X393" s="60"/>
      <c r="Y393" s="60"/>
      <c r="Z393" s="60"/>
    </row>
    <row r="394" ht="15.75" customHeight="1">
      <c r="A394" s="60"/>
      <c r="B394" s="60"/>
      <c r="C394" s="60"/>
      <c r="D394" s="60"/>
      <c r="E394" s="60"/>
      <c r="F394" s="60"/>
      <c r="G394" s="60"/>
      <c r="H394" s="60"/>
      <c r="I394" s="60"/>
      <c r="J394" s="60"/>
      <c r="K394" s="60"/>
      <c r="L394" s="60"/>
      <c r="M394" s="60"/>
      <c r="N394" s="60"/>
      <c r="O394" s="60"/>
      <c r="P394" s="60"/>
      <c r="Q394" s="60"/>
      <c r="R394" s="60"/>
      <c r="S394" s="60"/>
      <c r="T394" s="60"/>
      <c r="U394" s="60"/>
      <c r="V394" s="60"/>
      <c r="W394" s="60"/>
      <c r="X394" s="60"/>
      <c r="Y394" s="60"/>
      <c r="Z394" s="60"/>
    </row>
    <row r="395" ht="15.75" customHeight="1">
      <c r="A395" s="60"/>
      <c r="B395" s="60"/>
      <c r="C395" s="60"/>
      <c r="D395" s="60"/>
      <c r="E395" s="60"/>
      <c r="F395" s="60"/>
      <c r="G395" s="60"/>
      <c r="H395" s="60"/>
      <c r="I395" s="60"/>
      <c r="J395" s="60"/>
      <c r="K395" s="60"/>
      <c r="L395" s="60"/>
      <c r="M395" s="60"/>
      <c r="N395" s="60"/>
      <c r="O395" s="60"/>
      <c r="P395" s="60"/>
      <c r="Q395" s="60"/>
      <c r="R395" s="60"/>
      <c r="S395" s="60"/>
      <c r="T395" s="60"/>
      <c r="U395" s="60"/>
      <c r="V395" s="60"/>
      <c r="W395" s="60"/>
      <c r="X395" s="60"/>
      <c r="Y395" s="60"/>
      <c r="Z395" s="60"/>
    </row>
    <row r="396" ht="15.75" customHeight="1">
      <c r="A396" s="60"/>
      <c r="B396" s="60"/>
      <c r="C396" s="60"/>
      <c r="D396" s="60"/>
      <c r="E396" s="60"/>
      <c r="F396" s="60"/>
      <c r="G396" s="60"/>
      <c r="H396" s="60"/>
      <c r="I396" s="60"/>
      <c r="J396" s="60"/>
      <c r="K396" s="60"/>
      <c r="L396" s="60"/>
      <c r="M396" s="60"/>
      <c r="N396" s="60"/>
      <c r="O396" s="60"/>
      <c r="P396" s="60"/>
      <c r="Q396" s="60"/>
      <c r="R396" s="60"/>
      <c r="S396" s="60"/>
      <c r="T396" s="60"/>
      <c r="U396" s="60"/>
      <c r="V396" s="60"/>
      <c r="W396" s="60"/>
      <c r="X396" s="60"/>
      <c r="Y396" s="60"/>
      <c r="Z396" s="60"/>
    </row>
    <row r="397" ht="15.75" customHeight="1">
      <c r="A397" s="60"/>
      <c r="B397" s="60"/>
      <c r="C397" s="60"/>
      <c r="D397" s="60"/>
      <c r="E397" s="60"/>
      <c r="F397" s="60"/>
      <c r="G397" s="60"/>
      <c r="H397" s="60"/>
      <c r="I397" s="60"/>
      <c r="J397" s="60"/>
      <c r="K397" s="60"/>
      <c r="L397" s="60"/>
      <c r="M397" s="60"/>
      <c r="N397" s="60"/>
      <c r="O397" s="60"/>
      <c r="P397" s="60"/>
      <c r="Q397" s="60"/>
      <c r="R397" s="60"/>
      <c r="S397" s="60"/>
      <c r="T397" s="60"/>
      <c r="U397" s="60"/>
      <c r="V397" s="60"/>
      <c r="W397" s="60"/>
      <c r="X397" s="60"/>
      <c r="Y397" s="60"/>
      <c r="Z397" s="60"/>
    </row>
    <row r="398" ht="15.75" customHeight="1">
      <c r="A398" s="60"/>
      <c r="B398" s="60"/>
      <c r="C398" s="60"/>
      <c r="D398" s="60"/>
      <c r="E398" s="60"/>
      <c r="F398" s="60"/>
      <c r="G398" s="60"/>
      <c r="H398" s="60"/>
      <c r="I398" s="60"/>
      <c r="J398" s="60"/>
      <c r="K398" s="60"/>
      <c r="L398" s="60"/>
      <c r="M398" s="60"/>
      <c r="N398" s="60"/>
      <c r="O398" s="60"/>
      <c r="P398" s="60"/>
      <c r="Q398" s="60"/>
      <c r="R398" s="60"/>
      <c r="S398" s="60"/>
      <c r="T398" s="60"/>
      <c r="U398" s="60"/>
      <c r="V398" s="60"/>
      <c r="W398" s="60"/>
      <c r="X398" s="60"/>
      <c r="Y398" s="60"/>
      <c r="Z398" s="60"/>
    </row>
    <row r="399" ht="15.75" customHeight="1">
      <c r="A399" s="60"/>
      <c r="B399" s="60"/>
      <c r="C399" s="60"/>
      <c r="D399" s="60"/>
      <c r="E399" s="60"/>
      <c r="F399" s="60"/>
      <c r="G399" s="60"/>
      <c r="H399" s="60"/>
      <c r="I399" s="60"/>
      <c r="J399" s="60"/>
      <c r="K399" s="60"/>
      <c r="L399" s="60"/>
      <c r="M399" s="60"/>
      <c r="N399" s="60"/>
      <c r="O399" s="60"/>
      <c r="P399" s="60"/>
      <c r="Q399" s="60"/>
      <c r="R399" s="60"/>
      <c r="S399" s="60"/>
      <c r="T399" s="60"/>
      <c r="U399" s="60"/>
      <c r="V399" s="60"/>
      <c r="W399" s="60"/>
      <c r="X399" s="60"/>
      <c r="Y399" s="60"/>
      <c r="Z399" s="60"/>
    </row>
    <row r="400" ht="15.75" customHeight="1">
      <c r="A400" s="60"/>
      <c r="B400" s="60"/>
      <c r="C400" s="60"/>
      <c r="D400" s="60"/>
      <c r="E400" s="60"/>
      <c r="F400" s="60"/>
      <c r="G400" s="60"/>
      <c r="H400" s="60"/>
      <c r="I400" s="60"/>
      <c r="J400" s="60"/>
      <c r="K400" s="60"/>
      <c r="L400" s="60"/>
      <c r="M400" s="60"/>
      <c r="N400" s="60"/>
      <c r="O400" s="60"/>
      <c r="P400" s="60"/>
      <c r="Q400" s="60"/>
      <c r="R400" s="60"/>
      <c r="S400" s="60"/>
      <c r="T400" s="60"/>
      <c r="U400" s="60"/>
      <c r="V400" s="60"/>
      <c r="W400" s="60"/>
      <c r="X400" s="60"/>
      <c r="Y400" s="60"/>
      <c r="Z400" s="60"/>
    </row>
    <row r="401" ht="15.75" customHeight="1">
      <c r="A401" s="60"/>
      <c r="B401" s="60"/>
      <c r="C401" s="60"/>
      <c r="D401" s="60"/>
      <c r="E401" s="60"/>
      <c r="F401" s="60"/>
      <c r="G401" s="60"/>
      <c r="H401" s="60"/>
      <c r="I401" s="60"/>
      <c r="J401" s="60"/>
      <c r="K401" s="60"/>
      <c r="L401" s="60"/>
      <c r="M401" s="60"/>
      <c r="N401" s="60"/>
      <c r="O401" s="60"/>
      <c r="P401" s="60"/>
      <c r="Q401" s="60"/>
      <c r="R401" s="60"/>
      <c r="S401" s="60"/>
      <c r="T401" s="60"/>
      <c r="U401" s="60"/>
      <c r="V401" s="60"/>
      <c r="W401" s="60"/>
      <c r="X401" s="60"/>
      <c r="Y401" s="60"/>
      <c r="Z401" s="60"/>
    </row>
    <row r="402" ht="15.75" customHeight="1">
      <c r="A402" s="60"/>
      <c r="B402" s="60"/>
      <c r="C402" s="60"/>
      <c r="D402" s="60"/>
      <c r="E402" s="60"/>
      <c r="F402" s="60"/>
      <c r="G402" s="60"/>
      <c r="H402" s="60"/>
      <c r="I402" s="60"/>
      <c r="J402" s="60"/>
      <c r="K402" s="60"/>
      <c r="L402" s="60"/>
      <c r="M402" s="60"/>
      <c r="N402" s="60"/>
      <c r="O402" s="60"/>
      <c r="P402" s="60"/>
      <c r="Q402" s="60"/>
      <c r="R402" s="60"/>
      <c r="S402" s="60"/>
      <c r="T402" s="60"/>
      <c r="U402" s="60"/>
      <c r="V402" s="60"/>
      <c r="W402" s="60"/>
      <c r="X402" s="60"/>
      <c r="Y402" s="60"/>
      <c r="Z402" s="60"/>
    </row>
    <row r="403" ht="15.75" customHeight="1">
      <c r="A403" s="60"/>
      <c r="B403" s="60"/>
      <c r="C403" s="60"/>
      <c r="D403" s="60"/>
      <c r="E403" s="60"/>
      <c r="F403" s="60"/>
      <c r="G403" s="60"/>
      <c r="H403" s="60"/>
      <c r="I403" s="60"/>
      <c r="J403" s="60"/>
      <c r="K403" s="60"/>
      <c r="L403" s="60"/>
      <c r="M403" s="60"/>
      <c r="N403" s="60"/>
      <c r="O403" s="60"/>
      <c r="P403" s="60"/>
      <c r="Q403" s="60"/>
      <c r="R403" s="60"/>
      <c r="S403" s="60"/>
      <c r="T403" s="60"/>
      <c r="U403" s="60"/>
      <c r="V403" s="60"/>
      <c r="W403" s="60"/>
      <c r="X403" s="60"/>
      <c r="Y403" s="60"/>
      <c r="Z403" s="60"/>
    </row>
    <row r="404" ht="15.75" customHeight="1">
      <c r="A404" s="60"/>
      <c r="B404" s="60"/>
      <c r="C404" s="60"/>
      <c r="D404" s="60"/>
      <c r="E404" s="60"/>
      <c r="F404" s="60"/>
      <c r="G404" s="60"/>
      <c r="H404" s="60"/>
      <c r="I404" s="60"/>
      <c r="J404" s="60"/>
      <c r="K404" s="60"/>
      <c r="L404" s="60"/>
      <c r="M404" s="60"/>
      <c r="N404" s="60"/>
      <c r="O404" s="60"/>
      <c r="P404" s="60"/>
      <c r="Q404" s="60"/>
      <c r="R404" s="60"/>
      <c r="S404" s="60"/>
      <c r="T404" s="60"/>
      <c r="U404" s="60"/>
      <c r="V404" s="60"/>
      <c r="W404" s="60"/>
      <c r="X404" s="60"/>
      <c r="Y404" s="60"/>
      <c r="Z404" s="60"/>
    </row>
    <row r="405" ht="15.75" customHeight="1">
      <c r="A405" s="60"/>
      <c r="B405" s="60"/>
      <c r="C405" s="60"/>
      <c r="D405" s="60"/>
      <c r="E405" s="60"/>
      <c r="F405" s="60"/>
      <c r="G405" s="60"/>
      <c r="H405" s="60"/>
      <c r="I405" s="60"/>
      <c r="J405" s="60"/>
      <c r="K405" s="60"/>
      <c r="L405" s="60"/>
      <c r="M405" s="60"/>
      <c r="N405" s="60"/>
      <c r="O405" s="60"/>
      <c r="P405" s="60"/>
      <c r="Q405" s="60"/>
      <c r="R405" s="60"/>
      <c r="S405" s="60"/>
      <c r="T405" s="60"/>
      <c r="U405" s="60"/>
      <c r="V405" s="60"/>
      <c r="W405" s="60"/>
      <c r="X405" s="60"/>
      <c r="Y405" s="60"/>
      <c r="Z405" s="60"/>
    </row>
    <row r="406" ht="15.75" customHeight="1">
      <c r="A406" s="60"/>
      <c r="B406" s="60"/>
      <c r="C406" s="60"/>
      <c r="D406" s="60"/>
      <c r="E406" s="60"/>
      <c r="F406" s="60"/>
      <c r="G406" s="60"/>
      <c r="H406" s="60"/>
      <c r="I406" s="60"/>
      <c r="J406" s="60"/>
      <c r="K406" s="60"/>
      <c r="L406" s="60"/>
      <c r="M406" s="60"/>
      <c r="N406" s="60"/>
      <c r="O406" s="60"/>
      <c r="P406" s="60"/>
      <c r="Q406" s="60"/>
      <c r="R406" s="60"/>
      <c r="S406" s="60"/>
      <c r="T406" s="60"/>
      <c r="U406" s="60"/>
      <c r="V406" s="60"/>
      <c r="W406" s="60"/>
      <c r="X406" s="60"/>
      <c r="Y406" s="60"/>
      <c r="Z406" s="60"/>
    </row>
    <row r="407" ht="15.75" customHeight="1">
      <c r="A407" s="60"/>
      <c r="B407" s="60"/>
      <c r="C407" s="60"/>
      <c r="D407" s="60"/>
      <c r="E407" s="60"/>
      <c r="F407" s="60"/>
      <c r="G407" s="60"/>
      <c r="H407" s="60"/>
      <c r="I407" s="60"/>
      <c r="J407" s="60"/>
      <c r="K407" s="60"/>
      <c r="L407" s="60"/>
      <c r="M407" s="60"/>
      <c r="N407" s="60"/>
      <c r="O407" s="60"/>
      <c r="P407" s="60"/>
      <c r="Q407" s="60"/>
      <c r="R407" s="60"/>
      <c r="S407" s="60"/>
      <c r="T407" s="60"/>
      <c r="U407" s="60"/>
      <c r="V407" s="60"/>
      <c r="W407" s="60"/>
      <c r="X407" s="60"/>
      <c r="Y407" s="60"/>
      <c r="Z407" s="60"/>
    </row>
    <row r="408" ht="15.75" customHeight="1">
      <c r="A408" s="60"/>
      <c r="B408" s="60"/>
      <c r="C408" s="60"/>
      <c r="D408" s="60"/>
      <c r="E408" s="60"/>
      <c r="F408" s="60"/>
      <c r="G408" s="60"/>
      <c r="H408" s="60"/>
      <c r="I408" s="60"/>
      <c r="J408" s="60"/>
      <c r="K408" s="60"/>
      <c r="L408" s="60"/>
      <c r="M408" s="60"/>
      <c r="N408" s="60"/>
      <c r="O408" s="60"/>
      <c r="P408" s="60"/>
      <c r="Q408" s="60"/>
      <c r="R408" s="60"/>
      <c r="S408" s="60"/>
      <c r="T408" s="60"/>
      <c r="U408" s="60"/>
      <c r="V408" s="60"/>
      <c r="W408" s="60"/>
      <c r="X408" s="60"/>
      <c r="Y408" s="60"/>
      <c r="Z408" s="60"/>
    </row>
    <row r="409" ht="15.75" customHeight="1">
      <c r="A409" s="60"/>
      <c r="B409" s="60"/>
      <c r="C409" s="60"/>
      <c r="D409" s="60"/>
      <c r="E409" s="60"/>
      <c r="F409" s="60"/>
      <c r="G409" s="60"/>
      <c r="H409" s="60"/>
      <c r="I409" s="60"/>
      <c r="J409" s="60"/>
      <c r="K409" s="60"/>
      <c r="L409" s="60"/>
      <c r="M409" s="60"/>
      <c r="N409" s="60"/>
      <c r="O409" s="60"/>
      <c r="P409" s="60"/>
      <c r="Q409" s="60"/>
      <c r="R409" s="60"/>
      <c r="S409" s="60"/>
      <c r="T409" s="60"/>
      <c r="U409" s="60"/>
      <c r="V409" s="60"/>
      <c r="W409" s="60"/>
      <c r="X409" s="60"/>
      <c r="Y409" s="60"/>
      <c r="Z409" s="60"/>
    </row>
    <row r="410" ht="15.75" customHeight="1">
      <c r="A410" s="60"/>
      <c r="B410" s="60"/>
      <c r="C410" s="60"/>
      <c r="D410" s="60"/>
      <c r="E410" s="60"/>
      <c r="F410" s="60"/>
      <c r="G410" s="60"/>
      <c r="H410" s="60"/>
      <c r="I410" s="60"/>
      <c r="J410" s="60"/>
      <c r="K410" s="60"/>
      <c r="L410" s="60"/>
      <c r="M410" s="60"/>
      <c r="N410" s="60"/>
      <c r="O410" s="60"/>
      <c r="P410" s="60"/>
      <c r="Q410" s="60"/>
      <c r="R410" s="60"/>
      <c r="S410" s="60"/>
      <c r="T410" s="60"/>
      <c r="U410" s="60"/>
      <c r="V410" s="60"/>
      <c r="W410" s="60"/>
      <c r="X410" s="60"/>
      <c r="Y410" s="60"/>
      <c r="Z410" s="60"/>
    </row>
    <row r="411" ht="15.75" customHeight="1">
      <c r="A411" s="60"/>
      <c r="B411" s="60"/>
      <c r="C411" s="60"/>
      <c r="D411" s="60"/>
      <c r="E411" s="60"/>
      <c r="F411" s="60"/>
      <c r="G411" s="60"/>
      <c r="H411" s="60"/>
      <c r="I411" s="60"/>
      <c r="J411" s="60"/>
      <c r="K411" s="60"/>
      <c r="L411" s="60"/>
      <c r="M411" s="60"/>
      <c r="N411" s="60"/>
      <c r="O411" s="60"/>
      <c r="P411" s="60"/>
      <c r="Q411" s="60"/>
      <c r="R411" s="60"/>
      <c r="S411" s="60"/>
      <c r="T411" s="60"/>
      <c r="U411" s="60"/>
      <c r="V411" s="60"/>
      <c r="W411" s="60"/>
      <c r="X411" s="60"/>
      <c r="Y411" s="60"/>
      <c r="Z411" s="60"/>
    </row>
    <row r="412" ht="15.75" customHeight="1">
      <c r="A412" s="60"/>
      <c r="B412" s="60"/>
      <c r="C412" s="60"/>
      <c r="D412" s="60"/>
      <c r="E412" s="60"/>
      <c r="F412" s="60"/>
      <c r="G412" s="60"/>
      <c r="H412" s="60"/>
      <c r="I412" s="60"/>
      <c r="J412" s="60"/>
      <c r="K412" s="60"/>
      <c r="L412" s="60"/>
      <c r="M412" s="60"/>
      <c r="N412" s="60"/>
      <c r="O412" s="60"/>
      <c r="P412" s="60"/>
      <c r="Q412" s="60"/>
      <c r="R412" s="60"/>
      <c r="S412" s="60"/>
      <c r="T412" s="60"/>
      <c r="U412" s="60"/>
      <c r="V412" s="60"/>
      <c r="W412" s="60"/>
      <c r="X412" s="60"/>
      <c r="Y412" s="60"/>
      <c r="Z412" s="60"/>
    </row>
    <row r="413" ht="15.75" customHeight="1">
      <c r="A413" s="60"/>
      <c r="B413" s="60"/>
      <c r="C413" s="60"/>
      <c r="D413" s="60"/>
      <c r="E413" s="60"/>
      <c r="F413" s="60"/>
      <c r="G413" s="60"/>
      <c r="H413" s="60"/>
      <c r="I413" s="60"/>
      <c r="J413" s="60"/>
      <c r="K413" s="60"/>
      <c r="L413" s="60"/>
      <c r="M413" s="60"/>
      <c r="N413" s="60"/>
      <c r="O413" s="60"/>
      <c r="P413" s="60"/>
      <c r="Q413" s="60"/>
      <c r="R413" s="60"/>
      <c r="S413" s="60"/>
      <c r="T413" s="60"/>
      <c r="U413" s="60"/>
      <c r="V413" s="60"/>
      <c r="W413" s="60"/>
      <c r="X413" s="60"/>
      <c r="Y413" s="60"/>
      <c r="Z413" s="60"/>
    </row>
    <row r="414" ht="15.75" customHeight="1">
      <c r="A414" s="60"/>
      <c r="B414" s="60"/>
      <c r="C414" s="60"/>
      <c r="D414" s="60"/>
      <c r="E414" s="60"/>
      <c r="F414" s="60"/>
      <c r="G414" s="60"/>
      <c r="H414" s="60"/>
      <c r="I414" s="60"/>
      <c r="J414" s="60"/>
      <c r="K414" s="60"/>
      <c r="L414" s="60"/>
      <c r="M414" s="60"/>
      <c r="N414" s="60"/>
      <c r="O414" s="60"/>
      <c r="P414" s="60"/>
      <c r="Q414" s="60"/>
      <c r="R414" s="60"/>
      <c r="S414" s="60"/>
      <c r="T414" s="60"/>
      <c r="U414" s="60"/>
      <c r="V414" s="60"/>
      <c r="W414" s="60"/>
      <c r="X414" s="60"/>
      <c r="Y414" s="60"/>
      <c r="Z414" s="60"/>
    </row>
    <row r="415" ht="15.75" customHeight="1">
      <c r="A415" s="60"/>
      <c r="B415" s="60"/>
      <c r="C415" s="60"/>
      <c r="D415" s="60"/>
      <c r="E415" s="60"/>
      <c r="F415" s="60"/>
      <c r="G415" s="60"/>
      <c r="H415" s="60"/>
      <c r="I415" s="60"/>
      <c r="J415" s="60"/>
      <c r="K415" s="60"/>
      <c r="L415" s="60"/>
      <c r="M415" s="60"/>
      <c r="N415" s="60"/>
      <c r="O415" s="60"/>
      <c r="P415" s="60"/>
      <c r="Q415" s="60"/>
      <c r="R415" s="60"/>
      <c r="S415" s="60"/>
      <c r="T415" s="60"/>
      <c r="U415" s="60"/>
      <c r="V415" s="60"/>
      <c r="W415" s="60"/>
      <c r="X415" s="60"/>
      <c r="Y415" s="60"/>
      <c r="Z415" s="60"/>
    </row>
    <row r="416" ht="15.75" customHeight="1">
      <c r="A416" s="60"/>
      <c r="B416" s="60"/>
      <c r="C416" s="60"/>
      <c r="D416" s="60"/>
      <c r="E416" s="60"/>
      <c r="F416" s="60"/>
      <c r="G416" s="60"/>
      <c r="H416" s="60"/>
      <c r="I416" s="60"/>
      <c r="J416" s="60"/>
      <c r="K416" s="60"/>
      <c r="L416" s="60"/>
      <c r="M416" s="60"/>
      <c r="N416" s="60"/>
      <c r="O416" s="60"/>
      <c r="P416" s="60"/>
      <c r="Q416" s="60"/>
      <c r="R416" s="60"/>
      <c r="S416" s="60"/>
      <c r="T416" s="60"/>
      <c r="U416" s="60"/>
      <c r="V416" s="60"/>
      <c r="W416" s="60"/>
      <c r="X416" s="60"/>
      <c r="Y416" s="60"/>
      <c r="Z416" s="60"/>
    </row>
    <row r="417" ht="15.75" customHeight="1">
      <c r="A417" s="60"/>
      <c r="B417" s="60"/>
      <c r="C417" s="60"/>
      <c r="D417" s="60"/>
      <c r="E417" s="60"/>
      <c r="F417" s="60"/>
      <c r="G417" s="60"/>
      <c r="H417" s="60"/>
      <c r="I417" s="60"/>
      <c r="J417" s="60"/>
      <c r="K417" s="60"/>
      <c r="L417" s="60"/>
      <c r="M417" s="60"/>
      <c r="N417" s="60"/>
      <c r="O417" s="60"/>
      <c r="P417" s="60"/>
      <c r="Q417" s="60"/>
      <c r="R417" s="60"/>
      <c r="S417" s="60"/>
      <c r="T417" s="60"/>
      <c r="U417" s="60"/>
      <c r="V417" s="60"/>
      <c r="W417" s="60"/>
      <c r="X417" s="60"/>
      <c r="Y417" s="60"/>
      <c r="Z417" s="60"/>
    </row>
    <row r="418" ht="15.75" customHeight="1">
      <c r="A418" s="60"/>
      <c r="B418" s="60"/>
      <c r="C418" s="60"/>
      <c r="D418" s="60"/>
      <c r="E418" s="60"/>
      <c r="F418" s="60"/>
      <c r="G418" s="60"/>
      <c r="H418" s="60"/>
      <c r="I418" s="60"/>
      <c r="J418" s="60"/>
      <c r="K418" s="60"/>
      <c r="L418" s="60"/>
      <c r="M418" s="60"/>
      <c r="N418" s="60"/>
      <c r="O418" s="60"/>
      <c r="P418" s="60"/>
      <c r="Q418" s="60"/>
      <c r="R418" s="60"/>
      <c r="S418" s="60"/>
      <c r="T418" s="60"/>
      <c r="U418" s="60"/>
      <c r="V418" s="60"/>
      <c r="W418" s="60"/>
      <c r="X418" s="60"/>
      <c r="Y418" s="60"/>
      <c r="Z418" s="60"/>
    </row>
    <row r="419" ht="15.75" customHeight="1">
      <c r="A419" s="60"/>
      <c r="B419" s="60"/>
      <c r="C419" s="60"/>
      <c r="D419" s="60"/>
      <c r="E419" s="60"/>
      <c r="F419" s="60"/>
      <c r="G419" s="60"/>
      <c r="H419" s="60"/>
      <c r="I419" s="60"/>
      <c r="J419" s="60"/>
      <c r="K419" s="60"/>
      <c r="L419" s="60"/>
      <c r="M419" s="60"/>
      <c r="N419" s="60"/>
      <c r="O419" s="60"/>
      <c r="P419" s="60"/>
      <c r="Q419" s="60"/>
      <c r="R419" s="60"/>
      <c r="S419" s="60"/>
      <c r="T419" s="60"/>
      <c r="U419" s="60"/>
      <c r="V419" s="60"/>
      <c r="W419" s="60"/>
      <c r="X419" s="60"/>
      <c r="Y419" s="60"/>
      <c r="Z419" s="60"/>
    </row>
    <row r="420" ht="15.75" customHeight="1">
      <c r="A420" s="60"/>
      <c r="B420" s="60"/>
      <c r="C420" s="60"/>
      <c r="D420" s="60"/>
      <c r="E420" s="60"/>
      <c r="F420" s="60"/>
      <c r="G420" s="60"/>
      <c r="H420" s="60"/>
      <c r="I420" s="60"/>
      <c r="J420" s="60"/>
      <c r="K420" s="60"/>
      <c r="L420" s="60"/>
      <c r="M420" s="60"/>
      <c r="N420" s="60"/>
      <c r="O420" s="60"/>
      <c r="P420" s="60"/>
      <c r="Q420" s="60"/>
      <c r="R420" s="60"/>
      <c r="S420" s="60"/>
      <c r="T420" s="60"/>
      <c r="U420" s="60"/>
      <c r="V420" s="60"/>
      <c r="W420" s="60"/>
      <c r="X420" s="60"/>
      <c r="Y420" s="60"/>
      <c r="Z420" s="60"/>
    </row>
    <row r="421" ht="15.75" customHeight="1">
      <c r="A421" s="60"/>
      <c r="B421" s="60"/>
      <c r="C421" s="60"/>
      <c r="D421" s="60"/>
      <c r="E421" s="60"/>
      <c r="F421" s="60"/>
      <c r="G421" s="60"/>
      <c r="H421" s="60"/>
      <c r="I421" s="60"/>
      <c r="J421" s="60"/>
      <c r="K421" s="60"/>
      <c r="L421" s="60"/>
      <c r="M421" s="60"/>
      <c r="N421" s="60"/>
      <c r="O421" s="60"/>
      <c r="P421" s="60"/>
      <c r="Q421" s="60"/>
      <c r="R421" s="60"/>
      <c r="S421" s="60"/>
      <c r="T421" s="60"/>
      <c r="U421" s="60"/>
      <c r="V421" s="60"/>
      <c r="W421" s="60"/>
      <c r="X421" s="60"/>
      <c r="Y421" s="60"/>
      <c r="Z421" s="60"/>
    </row>
    <row r="422" ht="15.75" customHeight="1">
      <c r="A422" s="60"/>
      <c r="B422" s="60"/>
      <c r="C422" s="60"/>
      <c r="D422" s="60"/>
      <c r="E422" s="60"/>
      <c r="F422" s="60"/>
      <c r="G422" s="60"/>
      <c r="H422" s="60"/>
      <c r="I422" s="60"/>
      <c r="J422" s="60"/>
      <c r="K422" s="60"/>
      <c r="L422" s="60"/>
      <c r="M422" s="60"/>
      <c r="N422" s="60"/>
      <c r="O422" s="60"/>
      <c r="P422" s="60"/>
      <c r="Q422" s="60"/>
      <c r="R422" s="60"/>
      <c r="S422" s="60"/>
      <c r="T422" s="60"/>
      <c r="U422" s="60"/>
      <c r="V422" s="60"/>
      <c r="W422" s="60"/>
      <c r="X422" s="60"/>
      <c r="Y422" s="60"/>
      <c r="Z422" s="60"/>
    </row>
    <row r="423" ht="15.75" customHeight="1">
      <c r="A423" s="60"/>
      <c r="B423" s="60"/>
      <c r="C423" s="60"/>
      <c r="D423" s="60"/>
      <c r="E423" s="60"/>
      <c r="F423" s="60"/>
      <c r="G423" s="60"/>
      <c r="H423" s="60"/>
      <c r="I423" s="60"/>
      <c r="J423" s="60"/>
      <c r="K423" s="60"/>
      <c r="L423" s="60"/>
      <c r="M423" s="60"/>
      <c r="N423" s="60"/>
      <c r="O423" s="60"/>
      <c r="P423" s="60"/>
      <c r="Q423" s="60"/>
      <c r="R423" s="60"/>
      <c r="S423" s="60"/>
      <c r="T423" s="60"/>
      <c r="U423" s="60"/>
      <c r="V423" s="60"/>
      <c r="W423" s="60"/>
      <c r="X423" s="60"/>
      <c r="Y423" s="60"/>
      <c r="Z423" s="60"/>
    </row>
    <row r="424" ht="15.75" customHeight="1">
      <c r="A424" s="60"/>
      <c r="B424" s="60"/>
      <c r="C424" s="60"/>
      <c r="D424" s="60"/>
      <c r="E424" s="60"/>
      <c r="F424" s="60"/>
      <c r="G424" s="60"/>
      <c r="H424" s="60"/>
      <c r="I424" s="60"/>
      <c r="J424" s="60"/>
      <c r="K424" s="60"/>
      <c r="L424" s="60"/>
      <c r="M424" s="60"/>
      <c r="N424" s="60"/>
      <c r="O424" s="60"/>
      <c r="P424" s="60"/>
      <c r="Q424" s="60"/>
      <c r="R424" s="60"/>
      <c r="S424" s="60"/>
      <c r="T424" s="60"/>
      <c r="U424" s="60"/>
      <c r="V424" s="60"/>
      <c r="W424" s="60"/>
      <c r="X424" s="60"/>
      <c r="Y424" s="60"/>
      <c r="Z424" s="60"/>
    </row>
    <row r="425" ht="15.75" customHeight="1">
      <c r="A425" s="60"/>
      <c r="B425" s="60"/>
      <c r="C425" s="60"/>
      <c r="D425" s="60"/>
      <c r="E425" s="60"/>
      <c r="F425" s="60"/>
      <c r="G425" s="60"/>
      <c r="H425" s="60"/>
      <c r="I425" s="60"/>
      <c r="J425" s="60"/>
      <c r="K425" s="60"/>
      <c r="L425" s="60"/>
      <c r="M425" s="60"/>
      <c r="N425" s="60"/>
      <c r="O425" s="60"/>
      <c r="P425" s="60"/>
      <c r="Q425" s="60"/>
      <c r="R425" s="60"/>
      <c r="S425" s="60"/>
      <c r="T425" s="60"/>
      <c r="U425" s="60"/>
      <c r="V425" s="60"/>
      <c r="W425" s="60"/>
      <c r="X425" s="60"/>
      <c r="Y425" s="60"/>
      <c r="Z425" s="60"/>
    </row>
    <row r="426" ht="15.75" customHeight="1">
      <c r="A426" s="60"/>
      <c r="B426" s="60"/>
      <c r="C426" s="60"/>
      <c r="D426" s="60"/>
      <c r="E426" s="60"/>
      <c r="F426" s="60"/>
      <c r="G426" s="60"/>
      <c r="H426" s="60"/>
      <c r="I426" s="60"/>
      <c r="J426" s="60"/>
      <c r="K426" s="60"/>
      <c r="L426" s="60"/>
      <c r="M426" s="60"/>
      <c r="N426" s="60"/>
      <c r="O426" s="60"/>
      <c r="P426" s="60"/>
      <c r="Q426" s="60"/>
      <c r="R426" s="60"/>
      <c r="S426" s="60"/>
      <c r="T426" s="60"/>
      <c r="U426" s="60"/>
      <c r="V426" s="60"/>
      <c r="W426" s="60"/>
      <c r="X426" s="60"/>
      <c r="Y426" s="60"/>
      <c r="Z426" s="60"/>
    </row>
    <row r="427" ht="15.75" customHeight="1">
      <c r="A427" s="60"/>
      <c r="B427" s="60"/>
      <c r="C427" s="60"/>
      <c r="D427" s="60"/>
      <c r="E427" s="60"/>
      <c r="F427" s="60"/>
      <c r="G427" s="60"/>
      <c r="H427" s="60"/>
      <c r="I427" s="60"/>
      <c r="J427" s="60"/>
      <c r="K427" s="60"/>
      <c r="L427" s="60"/>
      <c r="M427" s="60"/>
      <c r="N427" s="60"/>
      <c r="O427" s="60"/>
      <c r="P427" s="60"/>
      <c r="Q427" s="60"/>
      <c r="R427" s="60"/>
      <c r="S427" s="60"/>
      <c r="T427" s="60"/>
      <c r="U427" s="60"/>
      <c r="V427" s="60"/>
      <c r="W427" s="60"/>
      <c r="X427" s="60"/>
      <c r="Y427" s="60"/>
      <c r="Z427" s="60"/>
    </row>
    <row r="428" ht="15.75" customHeight="1">
      <c r="A428" s="60"/>
      <c r="B428" s="60"/>
      <c r="C428" s="60"/>
      <c r="D428" s="60"/>
      <c r="E428" s="60"/>
      <c r="F428" s="60"/>
      <c r="G428" s="60"/>
      <c r="H428" s="60"/>
      <c r="I428" s="60"/>
      <c r="J428" s="60"/>
      <c r="K428" s="60"/>
      <c r="L428" s="60"/>
      <c r="M428" s="60"/>
      <c r="N428" s="60"/>
      <c r="O428" s="60"/>
      <c r="P428" s="60"/>
      <c r="Q428" s="60"/>
      <c r="R428" s="60"/>
      <c r="S428" s="60"/>
      <c r="T428" s="60"/>
      <c r="U428" s="60"/>
      <c r="V428" s="60"/>
      <c r="W428" s="60"/>
      <c r="X428" s="60"/>
      <c r="Y428" s="60"/>
      <c r="Z428" s="60"/>
    </row>
    <row r="429" ht="15.75" customHeight="1">
      <c r="A429" s="60"/>
      <c r="B429" s="60"/>
      <c r="C429" s="60"/>
      <c r="D429" s="60"/>
      <c r="E429" s="60"/>
      <c r="F429" s="60"/>
      <c r="G429" s="60"/>
      <c r="H429" s="60"/>
      <c r="I429" s="60"/>
      <c r="J429" s="60"/>
      <c r="K429" s="60"/>
      <c r="L429" s="60"/>
      <c r="M429" s="60"/>
      <c r="N429" s="60"/>
      <c r="O429" s="60"/>
      <c r="P429" s="60"/>
      <c r="Q429" s="60"/>
      <c r="R429" s="60"/>
      <c r="S429" s="60"/>
      <c r="T429" s="60"/>
      <c r="U429" s="60"/>
      <c r="V429" s="60"/>
      <c r="W429" s="60"/>
      <c r="X429" s="60"/>
      <c r="Y429" s="60"/>
      <c r="Z429" s="60"/>
    </row>
    <row r="430" ht="15.75" customHeight="1">
      <c r="A430" s="60"/>
      <c r="B430" s="60"/>
      <c r="C430" s="60"/>
      <c r="D430" s="60"/>
      <c r="E430" s="60"/>
      <c r="F430" s="60"/>
      <c r="G430" s="60"/>
      <c r="H430" s="60"/>
      <c r="I430" s="60"/>
      <c r="J430" s="60"/>
      <c r="K430" s="60"/>
      <c r="L430" s="60"/>
      <c r="M430" s="60"/>
      <c r="N430" s="60"/>
      <c r="O430" s="60"/>
      <c r="P430" s="60"/>
      <c r="Q430" s="60"/>
      <c r="R430" s="60"/>
      <c r="S430" s="60"/>
      <c r="T430" s="60"/>
      <c r="U430" s="60"/>
      <c r="V430" s="60"/>
      <c r="W430" s="60"/>
      <c r="X430" s="60"/>
      <c r="Y430" s="60"/>
      <c r="Z430" s="60"/>
    </row>
    <row r="431" ht="15.75" customHeight="1">
      <c r="A431" s="60"/>
      <c r="B431" s="60"/>
      <c r="C431" s="60"/>
      <c r="D431" s="60"/>
      <c r="E431" s="60"/>
      <c r="F431" s="60"/>
      <c r="G431" s="60"/>
      <c r="H431" s="60"/>
      <c r="I431" s="60"/>
      <c r="J431" s="60"/>
      <c r="K431" s="60"/>
      <c r="L431" s="60"/>
      <c r="M431" s="60"/>
      <c r="N431" s="60"/>
      <c r="O431" s="60"/>
      <c r="P431" s="60"/>
      <c r="Q431" s="60"/>
      <c r="R431" s="60"/>
      <c r="S431" s="60"/>
      <c r="T431" s="60"/>
      <c r="U431" s="60"/>
      <c r="V431" s="60"/>
      <c r="W431" s="60"/>
      <c r="X431" s="60"/>
      <c r="Y431" s="60"/>
      <c r="Z431" s="60"/>
    </row>
    <row r="432" ht="15.75" customHeight="1">
      <c r="A432" s="60"/>
      <c r="B432" s="60"/>
      <c r="C432" s="60"/>
      <c r="D432" s="60"/>
      <c r="E432" s="60"/>
      <c r="F432" s="60"/>
      <c r="G432" s="60"/>
      <c r="H432" s="60"/>
      <c r="I432" s="60"/>
      <c r="J432" s="60"/>
      <c r="K432" s="60"/>
      <c r="L432" s="60"/>
      <c r="M432" s="60"/>
      <c r="N432" s="60"/>
      <c r="O432" s="60"/>
      <c r="P432" s="60"/>
      <c r="Q432" s="60"/>
      <c r="R432" s="60"/>
      <c r="S432" s="60"/>
      <c r="T432" s="60"/>
      <c r="U432" s="60"/>
      <c r="V432" s="60"/>
      <c r="W432" s="60"/>
      <c r="X432" s="60"/>
      <c r="Y432" s="60"/>
      <c r="Z432" s="60"/>
    </row>
    <row r="433" ht="15.75" customHeight="1">
      <c r="A433" s="60"/>
      <c r="B433" s="60"/>
      <c r="C433" s="60"/>
      <c r="D433" s="60"/>
      <c r="E433" s="60"/>
      <c r="F433" s="60"/>
      <c r="G433" s="60"/>
      <c r="H433" s="60"/>
      <c r="I433" s="60"/>
      <c r="J433" s="60"/>
      <c r="K433" s="60"/>
      <c r="L433" s="60"/>
      <c r="M433" s="60"/>
      <c r="N433" s="60"/>
      <c r="O433" s="60"/>
      <c r="P433" s="60"/>
      <c r="Q433" s="60"/>
      <c r="R433" s="60"/>
      <c r="S433" s="60"/>
      <c r="T433" s="60"/>
      <c r="U433" s="60"/>
      <c r="V433" s="60"/>
      <c r="W433" s="60"/>
      <c r="X433" s="60"/>
      <c r="Y433" s="60"/>
      <c r="Z433" s="60"/>
    </row>
    <row r="434" ht="15.75" customHeight="1">
      <c r="A434" s="60"/>
      <c r="B434" s="60"/>
      <c r="C434" s="60"/>
      <c r="D434" s="60"/>
      <c r="E434" s="60"/>
      <c r="F434" s="60"/>
      <c r="G434" s="60"/>
      <c r="H434" s="60"/>
      <c r="I434" s="60"/>
      <c r="J434" s="60"/>
      <c r="K434" s="60"/>
      <c r="L434" s="60"/>
      <c r="M434" s="60"/>
      <c r="N434" s="60"/>
      <c r="O434" s="60"/>
      <c r="P434" s="60"/>
      <c r="Q434" s="60"/>
      <c r="R434" s="60"/>
      <c r="S434" s="60"/>
      <c r="T434" s="60"/>
      <c r="U434" s="60"/>
      <c r="V434" s="60"/>
      <c r="W434" s="60"/>
      <c r="X434" s="60"/>
      <c r="Y434" s="60"/>
      <c r="Z434" s="60"/>
    </row>
    <row r="435" ht="15.75" customHeight="1">
      <c r="A435" s="60"/>
      <c r="B435" s="60"/>
      <c r="C435" s="60"/>
      <c r="D435" s="60"/>
      <c r="E435" s="60"/>
      <c r="F435" s="60"/>
      <c r="G435" s="60"/>
      <c r="H435" s="60"/>
      <c r="I435" s="60"/>
      <c r="J435" s="60"/>
      <c r="K435" s="60"/>
      <c r="L435" s="60"/>
      <c r="M435" s="60"/>
      <c r="N435" s="60"/>
      <c r="O435" s="60"/>
      <c r="P435" s="60"/>
      <c r="Q435" s="60"/>
      <c r="R435" s="60"/>
      <c r="S435" s="60"/>
      <c r="T435" s="60"/>
      <c r="U435" s="60"/>
      <c r="V435" s="60"/>
      <c r="W435" s="60"/>
      <c r="X435" s="60"/>
      <c r="Y435" s="60"/>
      <c r="Z435" s="60"/>
    </row>
    <row r="436" ht="15.75" customHeight="1">
      <c r="A436" s="60"/>
      <c r="B436" s="60"/>
      <c r="C436" s="60"/>
      <c r="D436" s="60"/>
      <c r="E436" s="60"/>
      <c r="F436" s="60"/>
      <c r="G436" s="60"/>
      <c r="H436" s="60"/>
      <c r="I436" s="60"/>
      <c r="J436" s="60"/>
      <c r="K436" s="60"/>
      <c r="L436" s="60"/>
      <c r="M436" s="60"/>
      <c r="N436" s="60"/>
      <c r="O436" s="60"/>
      <c r="P436" s="60"/>
      <c r="Q436" s="60"/>
      <c r="R436" s="60"/>
      <c r="S436" s="60"/>
      <c r="T436" s="60"/>
      <c r="U436" s="60"/>
      <c r="V436" s="60"/>
      <c r="W436" s="60"/>
      <c r="X436" s="60"/>
      <c r="Y436" s="60"/>
      <c r="Z436" s="60"/>
    </row>
    <row r="437" ht="15.75" customHeight="1">
      <c r="A437" s="60"/>
      <c r="B437" s="60"/>
      <c r="C437" s="60"/>
      <c r="D437" s="60"/>
      <c r="E437" s="60"/>
      <c r="F437" s="60"/>
      <c r="G437" s="60"/>
      <c r="H437" s="60"/>
      <c r="I437" s="60"/>
      <c r="J437" s="60"/>
      <c r="K437" s="60"/>
      <c r="L437" s="60"/>
      <c r="M437" s="60"/>
      <c r="N437" s="60"/>
      <c r="O437" s="60"/>
      <c r="P437" s="60"/>
      <c r="Q437" s="60"/>
      <c r="R437" s="60"/>
      <c r="S437" s="60"/>
      <c r="T437" s="60"/>
      <c r="U437" s="60"/>
      <c r="V437" s="60"/>
      <c r="W437" s="60"/>
      <c r="X437" s="60"/>
      <c r="Y437" s="60"/>
      <c r="Z437" s="60"/>
    </row>
    <row r="438" ht="15.75" customHeight="1">
      <c r="A438" s="60"/>
      <c r="B438" s="60"/>
      <c r="C438" s="60"/>
      <c r="D438" s="60"/>
      <c r="E438" s="60"/>
      <c r="F438" s="60"/>
      <c r="G438" s="60"/>
      <c r="H438" s="60"/>
      <c r="I438" s="60"/>
      <c r="J438" s="60"/>
      <c r="K438" s="60"/>
      <c r="L438" s="60"/>
      <c r="M438" s="60"/>
      <c r="N438" s="60"/>
      <c r="O438" s="60"/>
      <c r="P438" s="60"/>
      <c r="Q438" s="60"/>
      <c r="R438" s="60"/>
      <c r="S438" s="60"/>
      <c r="T438" s="60"/>
      <c r="U438" s="60"/>
      <c r="V438" s="60"/>
      <c r="W438" s="60"/>
      <c r="X438" s="60"/>
      <c r="Y438" s="60"/>
      <c r="Z438" s="60"/>
    </row>
    <row r="439" ht="15.75" customHeight="1">
      <c r="A439" s="60"/>
      <c r="B439" s="60"/>
      <c r="C439" s="60"/>
      <c r="D439" s="60"/>
      <c r="E439" s="60"/>
      <c r="F439" s="60"/>
      <c r="G439" s="60"/>
      <c r="H439" s="60"/>
      <c r="I439" s="60"/>
      <c r="J439" s="60"/>
      <c r="K439" s="60"/>
      <c r="L439" s="60"/>
      <c r="M439" s="60"/>
      <c r="N439" s="60"/>
      <c r="O439" s="60"/>
      <c r="P439" s="60"/>
      <c r="Q439" s="60"/>
      <c r="R439" s="60"/>
      <c r="S439" s="60"/>
      <c r="T439" s="60"/>
      <c r="U439" s="60"/>
      <c r="V439" s="60"/>
      <c r="W439" s="60"/>
      <c r="X439" s="60"/>
      <c r="Y439" s="60"/>
      <c r="Z439" s="60"/>
    </row>
    <row r="440" ht="15.75" customHeight="1">
      <c r="A440" s="60"/>
      <c r="B440" s="60"/>
      <c r="C440" s="60"/>
      <c r="D440" s="60"/>
      <c r="E440" s="60"/>
      <c r="F440" s="60"/>
      <c r="G440" s="60"/>
      <c r="H440" s="60"/>
      <c r="I440" s="60"/>
      <c r="J440" s="60"/>
      <c r="K440" s="60"/>
      <c r="L440" s="60"/>
      <c r="M440" s="60"/>
      <c r="N440" s="60"/>
      <c r="O440" s="60"/>
      <c r="P440" s="60"/>
      <c r="Q440" s="60"/>
      <c r="R440" s="60"/>
      <c r="S440" s="60"/>
      <c r="T440" s="60"/>
      <c r="U440" s="60"/>
      <c r="V440" s="60"/>
      <c r="W440" s="60"/>
      <c r="X440" s="60"/>
      <c r="Y440" s="60"/>
      <c r="Z440" s="60"/>
    </row>
    <row r="441" ht="15.75" customHeight="1">
      <c r="A441" s="60"/>
      <c r="B441" s="60"/>
      <c r="C441" s="60"/>
      <c r="D441" s="60"/>
      <c r="E441" s="60"/>
      <c r="F441" s="60"/>
      <c r="G441" s="60"/>
      <c r="H441" s="60"/>
      <c r="I441" s="60"/>
      <c r="J441" s="60"/>
      <c r="K441" s="60"/>
      <c r="L441" s="60"/>
      <c r="M441" s="60"/>
      <c r="N441" s="60"/>
      <c r="O441" s="60"/>
      <c r="P441" s="60"/>
      <c r="Q441" s="60"/>
      <c r="R441" s="60"/>
      <c r="S441" s="60"/>
      <c r="T441" s="60"/>
      <c r="U441" s="60"/>
      <c r="V441" s="60"/>
      <c r="W441" s="60"/>
      <c r="X441" s="60"/>
      <c r="Y441" s="60"/>
      <c r="Z441" s="60"/>
    </row>
    <row r="442" ht="15.75" customHeight="1">
      <c r="A442" s="60"/>
      <c r="B442" s="60"/>
      <c r="C442" s="60"/>
      <c r="D442" s="60"/>
      <c r="E442" s="60"/>
      <c r="F442" s="60"/>
      <c r="G442" s="60"/>
      <c r="H442" s="60"/>
      <c r="I442" s="60"/>
      <c r="J442" s="60"/>
      <c r="K442" s="60"/>
      <c r="L442" s="60"/>
      <c r="M442" s="60"/>
      <c r="N442" s="60"/>
      <c r="O442" s="60"/>
      <c r="P442" s="60"/>
      <c r="Q442" s="60"/>
      <c r="R442" s="60"/>
      <c r="S442" s="60"/>
      <c r="T442" s="60"/>
      <c r="U442" s="60"/>
      <c r="V442" s="60"/>
      <c r="W442" s="60"/>
      <c r="X442" s="60"/>
      <c r="Y442" s="60"/>
      <c r="Z442" s="60"/>
    </row>
    <row r="443" ht="15.75" customHeight="1">
      <c r="A443" s="60"/>
      <c r="B443" s="60"/>
      <c r="C443" s="60"/>
      <c r="D443" s="60"/>
      <c r="E443" s="60"/>
      <c r="F443" s="60"/>
      <c r="G443" s="60"/>
      <c r="H443" s="60"/>
      <c r="I443" s="60"/>
      <c r="J443" s="60"/>
      <c r="K443" s="60"/>
      <c r="L443" s="60"/>
      <c r="M443" s="60"/>
      <c r="N443" s="60"/>
      <c r="O443" s="60"/>
      <c r="P443" s="60"/>
      <c r="Q443" s="60"/>
      <c r="R443" s="60"/>
      <c r="S443" s="60"/>
      <c r="T443" s="60"/>
      <c r="U443" s="60"/>
      <c r="V443" s="60"/>
      <c r="W443" s="60"/>
      <c r="X443" s="60"/>
      <c r="Y443" s="60"/>
      <c r="Z443" s="60"/>
    </row>
    <row r="444" ht="15.75" customHeight="1">
      <c r="A444" s="60"/>
      <c r="B444" s="60"/>
      <c r="C444" s="60"/>
      <c r="D444" s="60"/>
      <c r="E444" s="60"/>
      <c r="F444" s="60"/>
      <c r="G444" s="60"/>
      <c r="H444" s="60"/>
      <c r="I444" s="60"/>
      <c r="J444" s="60"/>
      <c r="K444" s="60"/>
      <c r="L444" s="60"/>
      <c r="M444" s="60"/>
      <c r="N444" s="60"/>
      <c r="O444" s="60"/>
      <c r="P444" s="60"/>
      <c r="Q444" s="60"/>
      <c r="R444" s="60"/>
      <c r="S444" s="60"/>
      <c r="T444" s="60"/>
      <c r="U444" s="60"/>
      <c r="V444" s="60"/>
      <c r="W444" s="60"/>
      <c r="X444" s="60"/>
      <c r="Y444" s="60"/>
      <c r="Z444" s="60"/>
    </row>
    <row r="445" ht="15.75" customHeight="1">
      <c r="A445" s="60"/>
      <c r="B445" s="60"/>
      <c r="C445" s="60"/>
      <c r="D445" s="60"/>
      <c r="E445" s="60"/>
      <c r="F445" s="60"/>
      <c r="G445" s="60"/>
      <c r="H445" s="60"/>
      <c r="I445" s="60"/>
      <c r="J445" s="60"/>
      <c r="K445" s="60"/>
      <c r="L445" s="60"/>
      <c r="M445" s="60"/>
      <c r="N445" s="60"/>
      <c r="O445" s="60"/>
      <c r="P445" s="60"/>
      <c r="Q445" s="60"/>
      <c r="R445" s="60"/>
      <c r="S445" s="60"/>
      <c r="T445" s="60"/>
      <c r="U445" s="60"/>
      <c r="V445" s="60"/>
      <c r="W445" s="60"/>
      <c r="X445" s="60"/>
      <c r="Y445" s="60"/>
      <c r="Z445" s="60"/>
    </row>
    <row r="446" ht="15.75" customHeight="1">
      <c r="A446" s="60"/>
      <c r="B446" s="60"/>
      <c r="C446" s="60"/>
      <c r="D446" s="60"/>
      <c r="E446" s="60"/>
      <c r="F446" s="60"/>
      <c r="G446" s="60"/>
      <c r="H446" s="60"/>
      <c r="I446" s="60"/>
      <c r="J446" s="60"/>
      <c r="K446" s="60"/>
      <c r="L446" s="60"/>
      <c r="M446" s="60"/>
      <c r="N446" s="60"/>
      <c r="O446" s="60"/>
      <c r="P446" s="60"/>
      <c r="Q446" s="60"/>
      <c r="R446" s="60"/>
      <c r="S446" s="60"/>
      <c r="T446" s="60"/>
      <c r="U446" s="60"/>
      <c r="V446" s="60"/>
      <c r="W446" s="60"/>
      <c r="X446" s="60"/>
      <c r="Y446" s="60"/>
      <c r="Z446" s="60"/>
    </row>
    <row r="447" ht="15.75" customHeight="1">
      <c r="A447" s="60"/>
      <c r="B447" s="60"/>
      <c r="C447" s="60"/>
      <c r="D447" s="60"/>
      <c r="E447" s="60"/>
      <c r="F447" s="60"/>
      <c r="G447" s="60"/>
      <c r="H447" s="60"/>
      <c r="I447" s="60"/>
      <c r="J447" s="60"/>
      <c r="K447" s="60"/>
      <c r="L447" s="60"/>
      <c r="M447" s="60"/>
      <c r="N447" s="60"/>
      <c r="O447" s="60"/>
      <c r="P447" s="60"/>
      <c r="Q447" s="60"/>
      <c r="R447" s="60"/>
      <c r="S447" s="60"/>
      <c r="T447" s="60"/>
      <c r="U447" s="60"/>
      <c r="V447" s="60"/>
      <c r="W447" s="60"/>
      <c r="X447" s="60"/>
      <c r="Y447" s="60"/>
      <c r="Z447" s="60"/>
    </row>
    <row r="448" ht="15.75" customHeight="1">
      <c r="A448" s="60"/>
      <c r="B448" s="60"/>
      <c r="C448" s="60"/>
      <c r="D448" s="60"/>
      <c r="E448" s="60"/>
      <c r="F448" s="60"/>
      <c r="G448" s="60"/>
      <c r="H448" s="60"/>
      <c r="I448" s="60"/>
      <c r="J448" s="60"/>
      <c r="K448" s="60"/>
      <c r="L448" s="60"/>
      <c r="M448" s="60"/>
      <c r="N448" s="60"/>
      <c r="O448" s="60"/>
      <c r="P448" s="60"/>
      <c r="Q448" s="60"/>
      <c r="R448" s="60"/>
      <c r="S448" s="60"/>
      <c r="T448" s="60"/>
      <c r="U448" s="60"/>
      <c r="V448" s="60"/>
      <c r="W448" s="60"/>
      <c r="X448" s="60"/>
      <c r="Y448" s="60"/>
      <c r="Z448" s="60"/>
    </row>
    <row r="449" ht="15.75" customHeight="1">
      <c r="A449" s="60"/>
      <c r="B449" s="60"/>
      <c r="C449" s="60"/>
      <c r="D449" s="60"/>
      <c r="E449" s="60"/>
      <c r="F449" s="60"/>
      <c r="G449" s="60"/>
      <c r="H449" s="60"/>
      <c r="I449" s="60"/>
      <c r="J449" s="60"/>
      <c r="K449" s="60"/>
      <c r="L449" s="60"/>
      <c r="M449" s="60"/>
      <c r="N449" s="60"/>
      <c r="O449" s="60"/>
      <c r="P449" s="60"/>
      <c r="Q449" s="60"/>
      <c r="R449" s="60"/>
      <c r="S449" s="60"/>
      <c r="T449" s="60"/>
      <c r="U449" s="60"/>
      <c r="V449" s="60"/>
      <c r="W449" s="60"/>
      <c r="X449" s="60"/>
      <c r="Y449" s="60"/>
      <c r="Z449" s="60"/>
    </row>
    <row r="450" ht="15.75" customHeight="1">
      <c r="A450" s="60"/>
      <c r="B450" s="60"/>
      <c r="C450" s="60"/>
      <c r="D450" s="60"/>
      <c r="E450" s="60"/>
      <c r="F450" s="60"/>
      <c r="G450" s="60"/>
      <c r="H450" s="60"/>
      <c r="I450" s="60"/>
      <c r="J450" s="60"/>
      <c r="K450" s="60"/>
      <c r="L450" s="60"/>
      <c r="M450" s="60"/>
      <c r="N450" s="60"/>
      <c r="O450" s="60"/>
      <c r="P450" s="60"/>
      <c r="Q450" s="60"/>
      <c r="R450" s="60"/>
      <c r="S450" s="60"/>
      <c r="T450" s="60"/>
      <c r="U450" s="60"/>
      <c r="V450" s="60"/>
      <c r="W450" s="60"/>
      <c r="X450" s="60"/>
      <c r="Y450" s="60"/>
      <c r="Z450" s="60"/>
    </row>
    <row r="451" ht="15.75" customHeight="1">
      <c r="A451" s="60"/>
      <c r="B451" s="60"/>
      <c r="C451" s="60"/>
      <c r="D451" s="60"/>
      <c r="E451" s="60"/>
      <c r="F451" s="60"/>
      <c r="G451" s="60"/>
      <c r="H451" s="60"/>
      <c r="I451" s="60"/>
      <c r="J451" s="60"/>
      <c r="K451" s="60"/>
      <c r="L451" s="60"/>
      <c r="M451" s="60"/>
      <c r="N451" s="60"/>
      <c r="O451" s="60"/>
      <c r="P451" s="60"/>
      <c r="Q451" s="60"/>
      <c r="R451" s="60"/>
      <c r="S451" s="60"/>
      <c r="T451" s="60"/>
      <c r="U451" s="60"/>
      <c r="V451" s="60"/>
      <c r="W451" s="60"/>
      <c r="X451" s="60"/>
      <c r="Y451" s="60"/>
      <c r="Z451" s="60"/>
    </row>
    <row r="452" ht="15.75" customHeight="1">
      <c r="A452" s="60"/>
      <c r="B452" s="60"/>
      <c r="C452" s="60"/>
      <c r="D452" s="60"/>
      <c r="E452" s="60"/>
      <c r="F452" s="60"/>
      <c r="G452" s="60"/>
      <c r="H452" s="60"/>
      <c r="I452" s="60"/>
      <c r="J452" s="60"/>
      <c r="K452" s="60"/>
      <c r="L452" s="60"/>
      <c r="M452" s="60"/>
      <c r="N452" s="60"/>
      <c r="O452" s="60"/>
      <c r="P452" s="60"/>
      <c r="Q452" s="60"/>
      <c r="R452" s="60"/>
      <c r="S452" s="60"/>
      <c r="T452" s="60"/>
      <c r="U452" s="60"/>
      <c r="V452" s="60"/>
      <c r="W452" s="60"/>
      <c r="X452" s="60"/>
      <c r="Y452" s="60"/>
      <c r="Z452" s="60"/>
    </row>
    <row r="453" ht="15.75" customHeight="1">
      <c r="A453" s="60"/>
      <c r="B453" s="60"/>
      <c r="C453" s="60"/>
      <c r="D453" s="60"/>
      <c r="E453" s="60"/>
      <c r="F453" s="60"/>
      <c r="G453" s="60"/>
      <c r="H453" s="60"/>
      <c r="I453" s="60"/>
      <c r="J453" s="60"/>
      <c r="K453" s="60"/>
      <c r="L453" s="60"/>
      <c r="M453" s="60"/>
      <c r="N453" s="60"/>
      <c r="O453" s="60"/>
      <c r="P453" s="60"/>
      <c r="Q453" s="60"/>
      <c r="R453" s="60"/>
      <c r="S453" s="60"/>
      <c r="T453" s="60"/>
      <c r="U453" s="60"/>
      <c r="V453" s="60"/>
      <c r="W453" s="60"/>
      <c r="X453" s="60"/>
      <c r="Y453" s="60"/>
      <c r="Z453" s="60"/>
    </row>
    <row r="454" ht="15.75" customHeight="1">
      <c r="A454" s="60"/>
      <c r="B454" s="60"/>
      <c r="C454" s="60"/>
      <c r="D454" s="60"/>
      <c r="E454" s="60"/>
      <c r="F454" s="60"/>
      <c r="G454" s="60"/>
      <c r="H454" s="60"/>
      <c r="I454" s="60"/>
      <c r="J454" s="60"/>
      <c r="K454" s="60"/>
      <c r="L454" s="60"/>
      <c r="M454" s="60"/>
      <c r="N454" s="60"/>
      <c r="O454" s="60"/>
      <c r="P454" s="60"/>
      <c r="Q454" s="60"/>
      <c r="R454" s="60"/>
      <c r="S454" s="60"/>
      <c r="T454" s="60"/>
      <c r="U454" s="60"/>
      <c r="V454" s="60"/>
      <c r="W454" s="60"/>
      <c r="X454" s="60"/>
      <c r="Y454" s="60"/>
      <c r="Z454" s="60"/>
    </row>
    <row r="455" ht="15.75" customHeight="1">
      <c r="A455" s="60"/>
      <c r="B455" s="60"/>
      <c r="C455" s="60"/>
      <c r="D455" s="60"/>
      <c r="E455" s="60"/>
      <c r="F455" s="60"/>
      <c r="G455" s="60"/>
      <c r="H455" s="60"/>
      <c r="I455" s="60"/>
      <c r="J455" s="60"/>
      <c r="K455" s="60"/>
      <c r="L455" s="60"/>
      <c r="M455" s="60"/>
      <c r="N455" s="60"/>
      <c r="O455" s="60"/>
      <c r="P455" s="60"/>
      <c r="Q455" s="60"/>
      <c r="R455" s="60"/>
      <c r="S455" s="60"/>
      <c r="T455" s="60"/>
      <c r="U455" s="60"/>
      <c r="V455" s="60"/>
      <c r="W455" s="60"/>
      <c r="X455" s="60"/>
      <c r="Y455" s="60"/>
      <c r="Z455" s="60"/>
    </row>
    <row r="456" ht="15.75" customHeight="1">
      <c r="A456" s="60"/>
      <c r="B456" s="60"/>
      <c r="C456" s="60"/>
      <c r="D456" s="60"/>
      <c r="E456" s="60"/>
      <c r="F456" s="60"/>
      <c r="G456" s="60"/>
      <c r="H456" s="60"/>
      <c r="I456" s="60"/>
      <c r="J456" s="60"/>
      <c r="K456" s="60"/>
      <c r="L456" s="60"/>
      <c r="M456" s="60"/>
      <c r="N456" s="60"/>
      <c r="O456" s="60"/>
      <c r="P456" s="60"/>
      <c r="Q456" s="60"/>
      <c r="R456" s="60"/>
      <c r="S456" s="60"/>
      <c r="T456" s="60"/>
      <c r="U456" s="60"/>
      <c r="V456" s="60"/>
      <c r="W456" s="60"/>
      <c r="X456" s="60"/>
      <c r="Y456" s="60"/>
      <c r="Z456" s="60"/>
    </row>
    <row r="457" ht="15.75" customHeight="1">
      <c r="A457" s="60"/>
      <c r="B457" s="60"/>
      <c r="C457" s="60"/>
      <c r="D457" s="60"/>
      <c r="E457" s="60"/>
      <c r="F457" s="60"/>
      <c r="G457" s="60"/>
      <c r="H457" s="60"/>
      <c r="I457" s="60"/>
      <c r="J457" s="60"/>
      <c r="K457" s="60"/>
      <c r="L457" s="60"/>
      <c r="M457" s="60"/>
      <c r="N457" s="60"/>
      <c r="O457" s="60"/>
      <c r="P457" s="60"/>
      <c r="Q457" s="60"/>
      <c r="R457" s="60"/>
      <c r="S457" s="60"/>
      <c r="T457" s="60"/>
      <c r="U457" s="60"/>
      <c r="V457" s="60"/>
      <c r="W457" s="60"/>
      <c r="X457" s="60"/>
      <c r="Y457" s="60"/>
      <c r="Z457" s="60"/>
    </row>
    <row r="458" ht="15.75" customHeight="1">
      <c r="A458" s="60"/>
      <c r="B458" s="60"/>
      <c r="C458" s="60"/>
      <c r="D458" s="60"/>
      <c r="E458" s="60"/>
      <c r="F458" s="60"/>
      <c r="G458" s="60"/>
      <c r="H458" s="60"/>
      <c r="I458" s="60"/>
      <c r="J458" s="60"/>
      <c r="K458" s="60"/>
      <c r="L458" s="60"/>
      <c r="M458" s="60"/>
      <c r="N458" s="60"/>
      <c r="O458" s="60"/>
      <c r="P458" s="60"/>
      <c r="Q458" s="60"/>
      <c r="R458" s="60"/>
      <c r="S458" s="60"/>
      <c r="T458" s="60"/>
      <c r="U458" s="60"/>
      <c r="V458" s="60"/>
      <c r="W458" s="60"/>
      <c r="X458" s="60"/>
      <c r="Y458" s="60"/>
      <c r="Z458" s="60"/>
    </row>
    <row r="459" ht="15.75" customHeight="1">
      <c r="A459" s="60"/>
      <c r="B459" s="60"/>
      <c r="C459" s="60"/>
      <c r="D459" s="60"/>
      <c r="E459" s="60"/>
      <c r="F459" s="60"/>
      <c r="G459" s="60"/>
      <c r="H459" s="60"/>
      <c r="I459" s="60"/>
      <c r="J459" s="60"/>
      <c r="K459" s="60"/>
      <c r="L459" s="60"/>
      <c r="M459" s="60"/>
      <c r="N459" s="60"/>
      <c r="O459" s="60"/>
      <c r="P459" s="60"/>
      <c r="Q459" s="60"/>
      <c r="R459" s="60"/>
      <c r="S459" s="60"/>
      <c r="T459" s="60"/>
      <c r="U459" s="60"/>
      <c r="V459" s="60"/>
      <c r="W459" s="60"/>
      <c r="X459" s="60"/>
      <c r="Y459" s="60"/>
      <c r="Z459" s="60"/>
    </row>
    <row r="460" ht="15.75" customHeight="1">
      <c r="A460" s="60"/>
      <c r="B460" s="60"/>
      <c r="C460" s="60"/>
      <c r="D460" s="60"/>
      <c r="E460" s="60"/>
      <c r="F460" s="60"/>
      <c r="G460" s="60"/>
      <c r="H460" s="60"/>
      <c r="I460" s="60"/>
      <c r="J460" s="60"/>
      <c r="K460" s="60"/>
      <c r="L460" s="60"/>
      <c r="M460" s="60"/>
      <c r="N460" s="60"/>
      <c r="O460" s="60"/>
      <c r="P460" s="60"/>
      <c r="Q460" s="60"/>
      <c r="R460" s="60"/>
      <c r="S460" s="60"/>
      <c r="T460" s="60"/>
      <c r="U460" s="60"/>
      <c r="V460" s="60"/>
      <c r="W460" s="60"/>
      <c r="X460" s="60"/>
      <c r="Y460" s="60"/>
      <c r="Z460" s="60"/>
    </row>
    <row r="461" ht="15.75" customHeight="1">
      <c r="A461" s="60"/>
      <c r="B461" s="60"/>
      <c r="C461" s="60"/>
      <c r="D461" s="60"/>
      <c r="E461" s="60"/>
      <c r="F461" s="60"/>
      <c r="G461" s="60"/>
      <c r="H461" s="60"/>
      <c r="I461" s="60"/>
      <c r="J461" s="60"/>
      <c r="K461" s="60"/>
      <c r="L461" s="60"/>
      <c r="M461" s="60"/>
      <c r="N461" s="60"/>
      <c r="O461" s="60"/>
      <c r="P461" s="60"/>
      <c r="Q461" s="60"/>
      <c r="R461" s="60"/>
      <c r="S461" s="60"/>
      <c r="T461" s="60"/>
      <c r="U461" s="60"/>
      <c r="V461" s="60"/>
      <c r="W461" s="60"/>
      <c r="X461" s="60"/>
      <c r="Y461" s="60"/>
      <c r="Z461" s="60"/>
    </row>
    <row r="462" ht="15.75" customHeight="1">
      <c r="A462" s="60"/>
      <c r="B462" s="60"/>
      <c r="C462" s="60"/>
      <c r="D462" s="60"/>
      <c r="E462" s="60"/>
      <c r="F462" s="60"/>
      <c r="G462" s="60"/>
      <c r="H462" s="60"/>
      <c r="I462" s="60"/>
      <c r="J462" s="60"/>
      <c r="K462" s="60"/>
      <c r="L462" s="60"/>
      <c r="M462" s="60"/>
      <c r="N462" s="60"/>
      <c r="O462" s="60"/>
      <c r="P462" s="60"/>
      <c r="Q462" s="60"/>
      <c r="R462" s="60"/>
      <c r="S462" s="60"/>
      <c r="T462" s="60"/>
      <c r="U462" s="60"/>
      <c r="V462" s="60"/>
      <c r="W462" s="60"/>
      <c r="X462" s="60"/>
      <c r="Y462" s="60"/>
      <c r="Z462" s="60"/>
    </row>
    <row r="463" ht="15.75" customHeight="1">
      <c r="A463" s="60"/>
      <c r="B463" s="60"/>
      <c r="C463" s="60"/>
      <c r="D463" s="60"/>
      <c r="E463" s="60"/>
      <c r="F463" s="60"/>
      <c r="G463" s="60"/>
      <c r="H463" s="60"/>
      <c r="I463" s="60"/>
      <c r="J463" s="60"/>
      <c r="K463" s="60"/>
      <c r="L463" s="60"/>
      <c r="M463" s="60"/>
      <c r="N463" s="60"/>
      <c r="O463" s="60"/>
      <c r="P463" s="60"/>
      <c r="Q463" s="60"/>
      <c r="R463" s="60"/>
      <c r="S463" s="60"/>
      <c r="T463" s="60"/>
      <c r="U463" s="60"/>
      <c r="V463" s="60"/>
      <c r="W463" s="60"/>
      <c r="X463" s="60"/>
      <c r="Y463" s="60"/>
      <c r="Z463" s="60"/>
    </row>
    <row r="464" ht="15.75" customHeight="1">
      <c r="A464" s="60"/>
      <c r="B464" s="60"/>
      <c r="C464" s="60"/>
      <c r="D464" s="60"/>
      <c r="E464" s="60"/>
      <c r="F464" s="60"/>
      <c r="G464" s="60"/>
      <c r="H464" s="60"/>
      <c r="I464" s="60"/>
      <c r="J464" s="60"/>
      <c r="K464" s="60"/>
      <c r="L464" s="60"/>
      <c r="M464" s="60"/>
      <c r="N464" s="60"/>
      <c r="O464" s="60"/>
      <c r="P464" s="60"/>
      <c r="Q464" s="60"/>
      <c r="R464" s="60"/>
      <c r="S464" s="60"/>
      <c r="T464" s="60"/>
      <c r="U464" s="60"/>
      <c r="V464" s="60"/>
      <c r="W464" s="60"/>
      <c r="X464" s="60"/>
      <c r="Y464" s="60"/>
      <c r="Z464" s="60"/>
    </row>
    <row r="465" ht="15.75" customHeight="1">
      <c r="A465" s="60"/>
      <c r="B465" s="60"/>
      <c r="C465" s="60"/>
      <c r="D465" s="60"/>
      <c r="E465" s="60"/>
      <c r="F465" s="60"/>
      <c r="G465" s="60"/>
      <c r="H465" s="60"/>
      <c r="I465" s="60"/>
      <c r="J465" s="60"/>
      <c r="K465" s="60"/>
      <c r="L465" s="60"/>
      <c r="M465" s="60"/>
      <c r="N465" s="60"/>
      <c r="O465" s="60"/>
      <c r="P465" s="60"/>
      <c r="Q465" s="60"/>
      <c r="R465" s="60"/>
      <c r="S465" s="60"/>
      <c r="T465" s="60"/>
      <c r="U465" s="60"/>
      <c r="V465" s="60"/>
      <c r="W465" s="60"/>
      <c r="X465" s="60"/>
      <c r="Y465" s="60"/>
      <c r="Z465" s="60"/>
    </row>
    <row r="466" ht="15.75" customHeight="1">
      <c r="A466" s="60"/>
      <c r="B466" s="60"/>
      <c r="C466" s="60"/>
      <c r="D466" s="60"/>
      <c r="E466" s="60"/>
      <c r="F466" s="60"/>
      <c r="G466" s="60"/>
      <c r="H466" s="60"/>
      <c r="I466" s="60"/>
      <c r="J466" s="60"/>
      <c r="K466" s="60"/>
      <c r="L466" s="60"/>
      <c r="M466" s="60"/>
      <c r="N466" s="60"/>
      <c r="O466" s="60"/>
      <c r="P466" s="60"/>
      <c r="Q466" s="60"/>
      <c r="R466" s="60"/>
      <c r="S466" s="60"/>
      <c r="T466" s="60"/>
      <c r="U466" s="60"/>
      <c r="V466" s="60"/>
      <c r="W466" s="60"/>
      <c r="X466" s="60"/>
      <c r="Y466" s="60"/>
      <c r="Z466" s="60"/>
    </row>
    <row r="467" ht="15.75" customHeight="1">
      <c r="A467" s="60"/>
      <c r="B467" s="60"/>
      <c r="C467" s="60"/>
      <c r="D467" s="60"/>
      <c r="E467" s="60"/>
      <c r="F467" s="60"/>
      <c r="G467" s="60"/>
      <c r="H467" s="60"/>
      <c r="I467" s="60"/>
      <c r="J467" s="60"/>
      <c r="K467" s="60"/>
      <c r="L467" s="60"/>
      <c r="M467" s="60"/>
      <c r="N467" s="60"/>
      <c r="O467" s="60"/>
      <c r="P467" s="60"/>
      <c r="Q467" s="60"/>
      <c r="R467" s="60"/>
      <c r="S467" s="60"/>
      <c r="T467" s="60"/>
      <c r="U467" s="60"/>
      <c r="V467" s="60"/>
      <c r="W467" s="60"/>
      <c r="X467" s="60"/>
      <c r="Y467" s="60"/>
      <c r="Z467" s="60"/>
    </row>
    <row r="468" ht="15.75" customHeight="1">
      <c r="A468" s="60"/>
      <c r="B468" s="60"/>
      <c r="C468" s="60"/>
      <c r="D468" s="60"/>
      <c r="E468" s="60"/>
      <c r="F468" s="60"/>
      <c r="G468" s="60"/>
      <c r="H468" s="60"/>
      <c r="I468" s="60"/>
      <c r="J468" s="60"/>
      <c r="K468" s="60"/>
      <c r="L468" s="60"/>
      <c r="M468" s="60"/>
      <c r="N468" s="60"/>
      <c r="O468" s="60"/>
      <c r="P468" s="60"/>
      <c r="Q468" s="60"/>
      <c r="R468" s="60"/>
      <c r="S468" s="60"/>
      <c r="T468" s="60"/>
      <c r="U468" s="60"/>
      <c r="V468" s="60"/>
      <c r="W468" s="60"/>
      <c r="X468" s="60"/>
      <c r="Y468" s="60"/>
      <c r="Z468" s="60"/>
    </row>
    <row r="469" ht="15.75" customHeight="1">
      <c r="A469" s="60"/>
      <c r="B469" s="60"/>
      <c r="C469" s="60"/>
      <c r="D469" s="60"/>
      <c r="E469" s="60"/>
      <c r="F469" s="60"/>
      <c r="G469" s="60"/>
      <c r="H469" s="60"/>
      <c r="I469" s="60"/>
      <c r="J469" s="60"/>
      <c r="K469" s="60"/>
      <c r="L469" s="60"/>
      <c r="M469" s="60"/>
      <c r="N469" s="60"/>
      <c r="O469" s="60"/>
      <c r="P469" s="60"/>
      <c r="Q469" s="60"/>
      <c r="R469" s="60"/>
      <c r="S469" s="60"/>
      <c r="T469" s="60"/>
      <c r="U469" s="60"/>
      <c r="V469" s="60"/>
      <c r="W469" s="60"/>
      <c r="X469" s="60"/>
      <c r="Y469" s="60"/>
      <c r="Z469" s="60"/>
    </row>
    <row r="470" ht="15.75" customHeight="1">
      <c r="A470" s="60"/>
      <c r="B470" s="60"/>
      <c r="C470" s="60"/>
      <c r="D470" s="60"/>
      <c r="E470" s="60"/>
      <c r="F470" s="60"/>
      <c r="G470" s="60"/>
      <c r="H470" s="60"/>
      <c r="I470" s="60"/>
      <c r="J470" s="60"/>
      <c r="K470" s="60"/>
      <c r="L470" s="60"/>
      <c r="M470" s="60"/>
      <c r="N470" s="60"/>
      <c r="O470" s="60"/>
      <c r="P470" s="60"/>
      <c r="Q470" s="60"/>
      <c r="R470" s="60"/>
      <c r="S470" s="60"/>
      <c r="T470" s="60"/>
      <c r="U470" s="60"/>
      <c r="V470" s="60"/>
      <c r="W470" s="60"/>
      <c r="X470" s="60"/>
      <c r="Y470" s="60"/>
      <c r="Z470" s="60"/>
    </row>
    <row r="471" ht="15.75" customHeight="1">
      <c r="A471" s="60"/>
      <c r="B471" s="60"/>
      <c r="C471" s="60"/>
      <c r="D471" s="60"/>
      <c r="E471" s="60"/>
      <c r="F471" s="60"/>
      <c r="G471" s="60"/>
      <c r="H471" s="60"/>
      <c r="I471" s="60"/>
      <c r="J471" s="60"/>
      <c r="K471" s="60"/>
      <c r="L471" s="60"/>
      <c r="M471" s="60"/>
      <c r="N471" s="60"/>
      <c r="O471" s="60"/>
      <c r="P471" s="60"/>
      <c r="Q471" s="60"/>
      <c r="R471" s="60"/>
      <c r="S471" s="60"/>
      <c r="T471" s="60"/>
      <c r="U471" s="60"/>
      <c r="V471" s="60"/>
      <c r="W471" s="60"/>
      <c r="X471" s="60"/>
      <c r="Y471" s="60"/>
      <c r="Z471" s="60"/>
    </row>
    <row r="472" ht="15.75" customHeight="1">
      <c r="A472" s="60"/>
      <c r="B472" s="60"/>
      <c r="C472" s="60"/>
      <c r="D472" s="60"/>
      <c r="E472" s="60"/>
      <c r="F472" s="60"/>
      <c r="G472" s="60"/>
      <c r="H472" s="60"/>
      <c r="I472" s="60"/>
      <c r="J472" s="60"/>
      <c r="K472" s="60"/>
      <c r="L472" s="60"/>
      <c r="M472" s="60"/>
      <c r="N472" s="60"/>
      <c r="O472" s="60"/>
      <c r="P472" s="60"/>
      <c r="Q472" s="60"/>
      <c r="R472" s="60"/>
      <c r="S472" s="60"/>
      <c r="T472" s="60"/>
      <c r="U472" s="60"/>
      <c r="V472" s="60"/>
      <c r="W472" s="60"/>
      <c r="X472" s="60"/>
      <c r="Y472" s="60"/>
      <c r="Z472" s="60"/>
    </row>
    <row r="473" ht="15.75" customHeight="1">
      <c r="A473" s="60"/>
      <c r="B473" s="60"/>
      <c r="C473" s="60"/>
      <c r="D473" s="60"/>
      <c r="E473" s="60"/>
      <c r="F473" s="60"/>
      <c r="G473" s="60"/>
      <c r="H473" s="60"/>
      <c r="I473" s="60"/>
      <c r="J473" s="60"/>
      <c r="K473" s="60"/>
      <c r="L473" s="60"/>
      <c r="M473" s="60"/>
      <c r="N473" s="60"/>
      <c r="O473" s="60"/>
      <c r="P473" s="60"/>
      <c r="Q473" s="60"/>
      <c r="R473" s="60"/>
      <c r="S473" s="60"/>
      <c r="T473" s="60"/>
      <c r="U473" s="60"/>
      <c r="V473" s="60"/>
      <c r="W473" s="60"/>
      <c r="X473" s="60"/>
      <c r="Y473" s="60"/>
      <c r="Z473" s="60"/>
    </row>
    <row r="474" ht="15.75" customHeight="1">
      <c r="A474" s="60"/>
      <c r="B474" s="60"/>
      <c r="C474" s="60"/>
      <c r="D474" s="60"/>
      <c r="E474" s="60"/>
      <c r="F474" s="60"/>
      <c r="G474" s="60"/>
      <c r="H474" s="60"/>
      <c r="I474" s="60"/>
      <c r="J474" s="60"/>
      <c r="K474" s="60"/>
      <c r="L474" s="60"/>
      <c r="M474" s="60"/>
      <c r="N474" s="60"/>
      <c r="O474" s="60"/>
      <c r="P474" s="60"/>
      <c r="Q474" s="60"/>
      <c r="R474" s="60"/>
      <c r="S474" s="60"/>
      <c r="T474" s="60"/>
      <c r="U474" s="60"/>
      <c r="V474" s="60"/>
      <c r="W474" s="60"/>
      <c r="X474" s="60"/>
      <c r="Y474" s="60"/>
      <c r="Z474" s="60"/>
    </row>
    <row r="475" ht="15.75" customHeight="1">
      <c r="A475" s="60"/>
      <c r="B475" s="60"/>
      <c r="C475" s="60"/>
      <c r="D475" s="60"/>
      <c r="E475" s="60"/>
      <c r="F475" s="60"/>
      <c r="G475" s="60"/>
      <c r="H475" s="60"/>
      <c r="I475" s="60"/>
      <c r="J475" s="60"/>
      <c r="K475" s="60"/>
      <c r="L475" s="60"/>
      <c r="M475" s="60"/>
      <c r="N475" s="60"/>
      <c r="O475" s="60"/>
      <c r="P475" s="60"/>
      <c r="Q475" s="60"/>
      <c r="R475" s="60"/>
      <c r="S475" s="60"/>
      <c r="T475" s="60"/>
      <c r="U475" s="60"/>
      <c r="V475" s="60"/>
      <c r="W475" s="60"/>
      <c r="X475" s="60"/>
      <c r="Y475" s="60"/>
      <c r="Z475" s="60"/>
    </row>
    <row r="476" ht="15.75" customHeight="1">
      <c r="A476" s="60"/>
      <c r="B476" s="60"/>
      <c r="C476" s="60"/>
      <c r="D476" s="60"/>
      <c r="E476" s="60"/>
      <c r="F476" s="60"/>
      <c r="G476" s="60"/>
      <c r="H476" s="60"/>
      <c r="I476" s="60"/>
      <c r="J476" s="60"/>
      <c r="K476" s="60"/>
      <c r="L476" s="60"/>
      <c r="M476" s="60"/>
      <c r="N476" s="60"/>
      <c r="O476" s="60"/>
      <c r="P476" s="60"/>
      <c r="Q476" s="60"/>
      <c r="R476" s="60"/>
      <c r="S476" s="60"/>
      <c r="T476" s="60"/>
      <c r="U476" s="60"/>
      <c r="V476" s="60"/>
      <c r="W476" s="60"/>
      <c r="X476" s="60"/>
      <c r="Y476" s="60"/>
      <c r="Z476" s="60"/>
    </row>
    <row r="477" ht="15.75" customHeight="1">
      <c r="A477" s="60"/>
      <c r="B477" s="60"/>
      <c r="C477" s="60"/>
      <c r="D477" s="60"/>
      <c r="E477" s="60"/>
      <c r="F477" s="60"/>
      <c r="G477" s="60"/>
      <c r="H477" s="60"/>
      <c r="I477" s="60"/>
      <c r="J477" s="60"/>
      <c r="K477" s="60"/>
      <c r="L477" s="60"/>
      <c r="M477" s="60"/>
      <c r="N477" s="60"/>
      <c r="O477" s="60"/>
      <c r="P477" s="60"/>
      <c r="Q477" s="60"/>
      <c r="R477" s="60"/>
      <c r="S477" s="60"/>
      <c r="T477" s="60"/>
      <c r="U477" s="60"/>
      <c r="V477" s="60"/>
      <c r="W477" s="60"/>
      <c r="X477" s="60"/>
      <c r="Y477" s="60"/>
      <c r="Z477" s="60"/>
    </row>
    <row r="478" ht="15.75" customHeight="1">
      <c r="A478" s="60"/>
      <c r="B478" s="60"/>
      <c r="C478" s="60"/>
      <c r="D478" s="60"/>
      <c r="E478" s="60"/>
      <c r="F478" s="60"/>
      <c r="G478" s="60"/>
      <c r="H478" s="60"/>
      <c r="I478" s="60"/>
      <c r="J478" s="60"/>
      <c r="K478" s="60"/>
      <c r="L478" s="60"/>
      <c r="M478" s="60"/>
      <c r="N478" s="60"/>
      <c r="O478" s="60"/>
      <c r="P478" s="60"/>
      <c r="Q478" s="60"/>
      <c r="R478" s="60"/>
      <c r="S478" s="60"/>
      <c r="T478" s="60"/>
      <c r="U478" s="60"/>
      <c r="V478" s="60"/>
      <c r="W478" s="60"/>
      <c r="X478" s="60"/>
      <c r="Y478" s="60"/>
      <c r="Z478" s="60"/>
    </row>
    <row r="479" ht="15.75" customHeight="1">
      <c r="A479" s="60"/>
      <c r="B479" s="60"/>
      <c r="C479" s="60"/>
      <c r="D479" s="60"/>
      <c r="E479" s="60"/>
      <c r="F479" s="60"/>
      <c r="G479" s="60"/>
      <c r="H479" s="60"/>
      <c r="I479" s="60"/>
      <c r="J479" s="60"/>
      <c r="K479" s="60"/>
      <c r="L479" s="60"/>
      <c r="M479" s="60"/>
      <c r="N479" s="60"/>
      <c r="O479" s="60"/>
      <c r="P479" s="60"/>
      <c r="Q479" s="60"/>
      <c r="R479" s="60"/>
      <c r="S479" s="60"/>
      <c r="T479" s="60"/>
      <c r="U479" s="60"/>
      <c r="V479" s="60"/>
      <c r="W479" s="60"/>
      <c r="X479" s="60"/>
      <c r="Y479" s="60"/>
      <c r="Z479" s="60"/>
    </row>
    <row r="480" ht="15.75" customHeight="1">
      <c r="A480" s="60"/>
      <c r="B480" s="60"/>
      <c r="C480" s="60"/>
      <c r="D480" s="60"/>
      <c r="E480" s="60"/>
      <c r="F480" s="60"/>
      <c r="G480" s="60"/>
      <c r="H480" s="60"/>
      <c r="I480" s="60"/>
      <c r="J480" s="60"/>
      <c r="K480" s="60"/>
      <c r="L480" s="60"/>
      <c r="M480" s="60"/>
      <c r="N480" s="60"/>
      <c r="O480" s="60"/>
      <c r="P480" s="60"/>
      <c r="Q480" s="60"/>
      <c r="R480" s="60"/>
      <c r="S480" s="60"/>
      <c r="T480" s="60"/>
      <c r="U480" s="60"/>
      <c r="V480" s="60"/>
      <c r="W480" s="60"/>
      <c r="X480" s="60"/>
      <c r="Y480" s="60"/>
      <c r="Z480" s="60"/>
    </row>
    <row r="481" ht="15.75" customHeight="1">
      <c r="A481" s="60"/>
      <c r="B481" s="60"/>
      <c r="C481" s="60"/>
      <c r="D481" s="60"/>
      <c r="E481" s="60"/>
      <c r="F481" s="60"/>
      <c r="G481" s="60"/>
      <c r="H481" s="60"/>
      <c r="I481" s="60"/>
      <c r="J481" s="60"/>
      <c r="K481" s="60"/>
      <c r="L481" s="60"/>
      <c r="M481" s="60"/>
      <c r="N481" s="60"/>
      <c r="O481" s="60"/>
      <c r="P481" s="60"/>
      <c r="Q481" s="60"/>
      <c r="R481" s="60"/>
      <c r="S481" s="60"/>
      <c r="T481" s="60"/>
      <c r="U481" s="60"/>
      <c r="V481" s="60"/>
      <c r="W481" s="60"/>
      <c r="X481" s="60"/>
      <c r="Y481" s="60"/>
      <c r="Z481" s="60"/>
    </row>
    <row r="482" ht="15.75" customHeight="1">
      <c r="A482" s="60"/>
      <c r="B482" s="60"/>
      <c r="C482" s="60"/>
      <c r="D482" s="60"/>
      <c r="E482" s="60"/>
      <c r="F482" s="60"/>
      <c r="G482" s="60"/>
      <c r="H482" s="60"/>
      <c r="I482" s="60"/>
      <c r="J482" s="60"/>
      <c r="K482" s="60"/>
      <c r="L482" s="60"/>
      <c r="M482" s="60"/>
      <c r="N482" s="60"/>
      <c r="O482" s="60"/>
      <c r="P482" s="60"/>
      <c r="Q482" s="60"/>
      <c r="R482" s="60"/>
      <c r="S482" s="60"/>
      <c r="T482" s="60"/>
      <c r="U482" s="60"/>
      <c r="V482" s="60"/>
      <c r="W482" s="60"/>
      <c r="X482" s="60"/>
      <c r="Y482" s="60"/>
      <c r="Z482" s="60"/>
    </row>
    <row r="483" ht="15.75" customHeight="1">
      <c r="A483" s="60"/>
      <c r="B483" s="60"/>
      <c r="C483" s="60"/>
      <c r="D483" s="60"/>
      <c r="E483" s="60"/>
      <c r="F483" s="60"/>
      <c r="G483" s="60"/>
      <c r="H483" s="60"/>
      <c r="I483" s="60"/>
      <c r="J483" s="60"/>
      <c r="K483" s="60"/>
      <c r="L483" s="60"/>
      <c r="M483" s="60"/>
      <c r="N483" s="60"/>
      <c r="O483" s="60"/>
      <c r="P483" s="60"/>
      <c r="Q483" s="60"/>
      <c r="R483" s="60"/>
      <c r="S483" s="60"/>
      <c r="T483" s="60"/>
      <c r="U483" s="60"/>
      <c r="V483" s="60"/>
      <c r="W483" s="60"/>
      <c r="X483" s="60"/>
      <c r="Y483" s="60"/>
      <c r="Z483" s="60"/>
    </row>
    <row r="484" ht="15.75" customHeight="1">
      <c r="A484" s="60"/>
      <c r="B484" s="60"/>
      <c r="C484" s="60"/>
      <c r="D484" s="60"/>
      <c r="E484" s="60"/>
      <c r="F484" s="60"/>
      <c r="G484" s="60"/>
      <c r="H484" s="60"/>
      <c r="I484" s="60"/>
      <c r="J484" s="60"/>
      <c r="K484" s="60"/>
      <c r="L484" s="60"/>
      <c r="M484" s="60"/>
      <c r="N484" s="60"/>
      <c r="O484" s="60"/>
      <c r="P484" s="60"/>
      <c r="Q484" s="60"/>
      <c r="R484" s="60"/>
      <c r="S484" s="60"/>
      <c r="T484" s="60"/>
      <c r="U484" s="60"/>
      <c r="V484" s="60"/>
      <c r="W484" s="60"/>
      <c r="X484" s="60"/>
      <c r="Y484" s="60"/>
      <c r="Z484" s="60"/>
    </row>
    <row r="485" ht="15.75" customHeight="1">
      <c r="A485" s="60"/>
      <c r="B485" s="60"/>
      <c r="C485" s="60"/>
      <c r="D485" s="60"/>
      <c r="E485" s="60"/>
      <c r="F485" s="60"/>
      <c r="G485" s="60"/>
      <c r="H485" s="60"/>
      <c r="I485" s="60"/>
      <c r="J485" s="60"/>
      <c r="K485" s="60"/>
      <c r="L485" s="60"/>
      <c r="M485" s="60"/>
      <c r="N485" s="60"/>
      <c r="O485" s="60"/>
      <c r="P485" s="60"/>
      <c r="Q485" s="60"/>
      <c r="R485" s="60"/>
      <c r="S485" s="60"/>
      <c r="T485" s="60"/>
      <c r="U485" s="60"/>
      <c r="V485" s="60"/>
      <c r="W485" s="60"/>
      <c r="X485" s="60"/>
      <c r="Y485" s="60"/>
      <c r="Z485" s="60"/>
    </row>
    <row r="486" ht="15.75" customHeight="1">
      <c r="A486" s="60"/>
      <c r="B486" s="60"/>
      <c r="C486" s="60"/>
      <c r="D486" s="60"/>
      <c r="E486" s="60"/>
      <c r="F486" s="60"/>
      <c r="G486" s="60"/>
      <c r="H486" s="60"/>
      <c r="I486" s="60"/>
      <c r="J486" s="60"/>
      <c r="K486" s="60"/>
      <c r="L486" s="60"/>
      <c r="M486" s="60"/>
      <c r="N486" s="60"/>
      <c r="O486" s="60"/>
      <c r="P486" s="60"/>
      <c r="Q486" s="60"/>
      <c r="R486" s="60"/>
      <c r="S486" s="60"/>
      <c r="T486" s="60"/>
      <c r="U486" s="60"/>
      <c r="V486" s="60"/>
      <c r="W486" s="60"/>
      <c r="X486" s="60"/>
      <c r="Y486" s="60"/>
      <c r="Z486" s="60"/>
    </row>
    <row r="487" ht="15.75" customHeight="1">
      <c r="A487" s="60"/>
      <c r="B487" s="60"/>
      <c r="C487" s="60"/>
      <c r="D487" s="60"/>
      <c r="E487" s="60"/>
      <c r="F487" s="60"/>
      <c r="G487" s="60"/>
      <c r="H487" s="60"/>
      <c r="I487" s="60"/>
      <c r="J487" s="60"/>
      <c r="K487" s="60"/>
      <c r="L487" s="60"/>
      <c r="M487" s="60"/>
      <c r="N487" s="60"/>
      <c r="O487" s="60"/>
      <c r="P487" s="60"/>
      <c r="Q487" s="60"/>
      <c r="R487" s="60"/>
      <c r="S487" s="60"/>
      <c r="T487" s="60"/>
      <c r="U487" s="60"/>
      <c r="V487" s="60"/>
      <c r="W487" s="60"/>
      <c r="X487" s="60"/>
      <c r="Y487" s="60"/>
      <c r="Z487" s="60"/>
    </row>
    <row r="488" ht="15.75" customHeight="1">
      <c r="A488" s="60"/>
      <c r="B488" s="60"/>
      <c r="C488" s="60"/>
      <c r="D488" s="60"/>
      <c r="E488" s="60"/>
      <c r="F488" s="60"/>
      <c r="G488" s="60"/>
      <c r="H488" s="60"/>
      <c r="I488" s="60"/>
      <c r="J488" s="60"/>
      <c r="K488" s="60"/>
      <c r="L488" s="60"/>
      <c r="M488" s="60"/>
      <c r="N488" s="60"/>
      <c r="O488" s="60"/>
      <c r="P488" s="60"/>
      <c r="Q488" s="60"/>
      <c r="R488" s="60"/>
      <c r="S488" s="60"/>
      <c r="T488" s="60"/>
      <c r="U488" s="60"/>
      <c r="V488" s="60"/>
      <c r="W488" s="60"/>
      <c r="X488" s="60"/>
      <c r="Y488" s="60"/>
      <c r="Z488" s="60"/>
    </row>
    <row r="489" ht="15.75" customHeight="1">
      <c r="A489" s="60"/>
      <c r="B489" s="60"/>
      <c r="C489" s="60"/>
      <c r="D489" s="60"/>
      <c r="E489" s="60"/>
      <c r="F489" s="60"/>
      <c r="G489" s="60"/>
      <c r="H489" s="60"/>
      <c r="I489" s="60"/>
      <c r="J489" s="60"/>
      <c r="K489" s="60"/>
      <c r="L489" s="60"/>
      <c r="M489" s="60"/>
      <c r="N489" s="60"/>
      <c r="O489" s="60"/>
      <c r="P489" s="60"/>
      <c r="Q489" s="60"/>
      <c r="R489" s="60"/>
      <c r="S489" s="60"/>
      <c r="T489" s="60"/>
      <c r="U489" s="60"/>
      <c r="V489" s="60"/>
      <c r="W489" s="60"/>
      <c r="X489" s="60"/>
      <c r="Y489" s="60"/>
      <c r="Z489" s="60"/>
    </row>
    <row r="490" ht="15.75" customHeight="1">
      <c r="A490" s="60"/>
      <c r="B490" s="60"/>
      <c r="C490" s="60"/>
      <c r="D490" s="60"/>
      <c r="E490" s="60"/>
      <c r="F490" s="60"/>
      <c r="G490" s="60"/>
      <c r="H490" s="60"/>
      <c r="I490" s="60"/>
      <c r="J490" s="60"/>
      <c r="K490" s="60"/>
      <c r="L490" s="60"/>
      <c r="M490" s="60"/>
      <c r="N490" s="60"/>
      <c r="O490" s="60"/>
      <c r="P490" s="60"/>
      <c r="Q490" s="60"/>
      <c r="R490" s="60"/>
      <c r="S490" s="60"/>
      <c r="T490" s="60"/>
      <c r="U490" s="60"/>
      <c r="V490" s="60"/>
      <c r="W490" s="60"/>
      <c r="X490" s="60"/>
      <c r="Y490" s="60"/>
      <c r="Z490" s="60"/>
    </row>
    <row r="491" ht="15.75" customHeight="1">
      <c r="A491" s="60"/>
      <c r="B491" s="60"/>
      <c r="C491" s="60"/>
      <c r="D491" s="60"/>
      <c r="E491" s="60"/>
      <c r="F491" s="60"/>
      <c r="G491" s="60"/>
      <c r="H491" s="60"/>
      <c r="I491" s="60"/>
      <c r="J491" s="60"/>
      <c r="K491" s="60"/>
      <c r="L491" s="60"/>
      <c r="M491" s="60"/>
      <c r="N491" s="60"/>
      <c r="O491" s="60"/>
      <c r="P491" s="60"/>
      <c r="Q491" s="60"/>
      <c r="R491" s="60"/>
      <c r="S491" s="60"/>
      <c r="T491" s="60"/>
      <c r="U491" s="60"/>
      <c r="V491" s="60"/>
      <c r="W491" s="60"/>
      <c r="X491" s="60"/>
      <c r="Y491" s="60"/>
      <c r="Z491" s="60"/>
    </row>
    <row r="492" ht="15.75" customHeight="1">
      <c r="A492" s="60"/>
      <c r="B492" s="60"/>
      <c r="C492" s="60"/>
      <c r="D492" s="60"/>
      <c r="E492" s="60"/>
      <c r="F492" s="60"/>
      <c r="G492" s="60"/>
      <c r="H492" s="60"/>
      <c r="I492" s="60"/>
      <c r="J492" s="60"/>
      <c r="K492" s="60"/>
      <c r="L492" s="60"/>
      <c r="M492" s="60"/>
      <c r="N492" s="60"/>
      <c r="O492" s="60"/>
      <c r="P492" s="60"/>
      <c r="Q492" s="60"/>
      <c r="R492" s="60"/>
      <c r="S492" s="60"/>
      <c r="T492" s="60"/>
      <c r="U492" s="60"/>
      <c r="V492" s="60"/>
      <c r="W492" s="60"/>
      <c r="X492" s="60"/>
      <c r="Y492" s="60"/>
      <c r="Z492" s="60"/>
    </row>
    <row r="493" ht="15.75" customHeight="1">
      <c r="A493" s="60"/>
      <c r="B493" s="60"/>
      <c r="C493" s="60"/>
      <c r="D493" s="60"/>
      <c r="E493" s="60"/>
      <c r="F493" s="60"/>
      <c r="G493" s="60"/>
      <c r="H493" s="60"/>
      <c r="I493" s="60"/>
      <c r="J493" s="60"/>
      <c r="K493" s="60"/>
      <c r="L493" s="60"/>
      <c r="M493" s="60"/>
      <c r="N493" s="60"/>
      <c r="O493" s="60"/>
      <c r="P493" s="60"/>
      <c r="Q493" s="60"/>
      <c r="R493" s="60"/>
      <c r="S493" s="60"/>
      <c r="T493" s="60"/>
      <c r="U493" s="60"/>
      <c r="V493" s="60"/>
      <c r="W493" s="60"/>
      <c r="X493" s="60"/>
      <c r="Y493" s="60"/>
      <c r="Z493" s="60"/>
    </row>
    <row r="494" ht="15.75" customHeight="1">
      <c r="A494" s="60"/>
      <c r="B494" s="60"/>
      <c r="C494" s="60"/>
      <c r="D494" s="60"/>
      <c r="E494" s="60"/>
      <c r="F494" s="60"/>
      <c r="G494" s="60"/>
      <c r="H494" s="60"/>
      <c r="I494" s="60"/>
      <c r="J494" s="60"/>
      <c r="K494" s="60"/>
      <c r="L494" s="60"/>
      <c r="M494" s="60"/>
      <c r="N494" s="60"/>
      <c r="O494" s="60"/>
      <c r="P494" s="60"/>
      <c r="Q494" s="60"/>
      <c r="R494" s="60"/>
      <c r="S494" s="60"/>
      <c r="T494" s="60"/>
      <c r="U494" s="60"/>
      <c r="V494" s="60"/>
      <c r="W494" s="60"/>
      <c r="X494" s="60"/>
      <c r="Y494" s="60"/>
      <c r="Z494" s="60"/>
    </row>
    <row r="495" ht="15.75" customHeight="1">
      <c r="A495" s="60"/>
      <c r="B495" s="60"/>
      <c r="C495" s="60"/>
      <c r="D495" s="60"/>
      <c r="E495" s="60"/>
      <c r="F495" s="60"/>
      <c r="G495" s="60"/>
      <c r="H495" s="60"/>
      <c r="I495" s="60"/>
      <c r="J495" s="60"/>
      <c r="K495" s="60"/>
      <c r="L495" s="60"/>
      <c r="M495" s="60"/>
      <c r="N495" s="60"/>
      <c r="O495" s="60"/>
      <c r="P495" s="60"/>
      <c r="Q495" s="60"/>
      <c r="R495" s="60"/>
      <c r="S495" s="60"/>
      <c r="T495" s="60"/>
      <c r="U495" s="60"/>
      <c r="V495" s="60"/>
      <c r="W495" s="60"/>
      <c r="X495" s="60"/>
      <c r="Y495" s="60"/>
      <c r="Z495" s="60"/>
    </row>
    <row r="496" ht="15.75" customHeight="1">
      <c r="A496" s="60"/>
      <c r="B496" s="60"/>
      <c r="C496" s="60"/>
      <c r="D496" s="60"/>
      <c r="E496" s="60"/>
      <c r="F496" s="60"/>
      <c r="G496" s="60"/>
      <c r="H496" s="60"/>
      <c r="I496" s="60"/>
      <c r="J496" s="60"/>
      <c r="K496" s="60"/>
      <c r="L496" s="60"/>
      <c r="M496" s="60"/>
      <c r="N496" s="60"/>
      <c r="O496" s="60"/>
      <c r="P496" s="60"/>
      <c r="Q496" s="60"/>
      <c r="R496" s="60"/>
      <c r="S496" s="60"/>
      <c r="T496" s="60"/>
      <c r="U496" s="60"/>
      <c r="V496" s="60"/>
      <c r="W496" s="60"/>
      <c r="X496" s="60"/>
      <c r="Y496" s="60"/>
      <c r="Z496" s="60"/>
    </row>
    <row r="497" ht="15.75" customHeight="1">
      <c r="A497" s="60"/>
      <c r="B497" s="60"/>
      <c r="C497" s="60"/>
      <c r="D497" s="60"/>
      <c r="E497" s="60"/>
      <c r="F497" s="60"/>
      <c r="G497" s="60"/>
      <c r="H497" s="60"/>
      <c r="I497" s="60"/>
      <c r="J497" s="60"/>
      <c r="K497" s="60"/>
      <c r="L497" s="60"/>
      <c r="M497" s="60"/>
      <c r="N497" s="60"/>
      <c r="O497" s="60"/>
      <c r="P497" s="60"/>
      <c r="Q497" s="60"/>
      <c r="R497" s="60"/>
      <c r="S497" s="60"/>
      <c r="T497" s="60"/>
      <c r="U497" s="60"/>
      <c r="V497" s="60"/>
      <c r="W497" s="60"/>
      <c r="X497" s="60"/>
      <c r="Y497" s="60"/>
      <c r="Z497" s="60"/>
    </row>
    <row r="498" ht="15.75" customHeight="1">
      <c r="A498" s="60"/>
      <c r="B498" s="60"/>
      <c r="C498" s="60"/>
      <c r="D498" s="60"/>
      <c r="E498" s="60"/>
      <c r="F498" s="60"/>
      <c r="G498" s="60"/>
      <c r="H498" s="60"/>
      <c r="I498" s="60"/>
      <c r="J498" s="60"/>
      <c r="K498" s="60"/>
      <c r="L498" s="60"/>
      <c r="M498" s="60"/>
      <c r="N498" s="60"/>
      <c r="O498" s="60"/>
      <c r="P498" s="60"/>
      <c r="Q498" s="60"/>
      <c r="R498" s="60"/>
      <c r="S498" s="60"/>
      <c r="T498" s="60"/>
      <c r="U498" s="60"/>
      <c r="V498" s="60"/>
      <c r="W498" s="60"/>
      <c r="X498" s="60"/>
      <c r="Y498" s="60"/>
      <c r="Z498" s="60"/>
    </row>
    <row r="499" ht="15.75" customHeight="1">
      <c r="A499" s="60"/>
      <c r="B499" s="60"/>
      <c r="C499" s="60"/>
      <c r="D499" s="60"/>
      <c r="E499" s="60"/>
      <c r="F499" s="60"/>
      <c r="G499" s="60"/>
      <c r="H499" s="60"/>
      <c r="I499" s="60"/>
      <c r="J499" s="60"/>
      <c r="K499" s="60"/>
      <c r="L499" s="60"/>
      <c r="M499" s="60"/>
      <c r="N499" s="60"/>
      <c r="O499" s="60"/>
      <c r="P499" s="60"/>
      <c r="Q499" s="60"/>
      <c r="R499" s="60"/>
      <c r="S499" s="60"/>
      <c r="T499" s="60"/>
      <c r="U499" s="60"/>
      <c r="V499" s="60"/>
      <c r="W499" s="60"/>
      <c r="X499" s="60"/>
      <c r="Y499" s="60"/>
      <c r="Z499" s="60"/>
    </row>
    <row r="500" ht="15.75" customHeight="1">
      <c r="A500" s="60"/>
      <c r="B500" s="60"/>
      <c r="C500" s="60"/>
      <c r="D500" s="60"/>
      <c r="E500" s="60"/>
      <c r="F500" s="60"/>
      <c r="G500" s="60"/>
      <c r="H500" s="60"/>
      <c r="I500" s="60"/>
      <c r="J500" s="60"/>
      <c r="K500" s="60"/>
      <c r="L500" s="60"/>
      <c r="M500" s="60"/>
      <c r="N500" s="60"/>
      <c r="O500" s="60"/>
      <c r="P500" s="60"/>
      <c r="Q500" s="60"/>
      <c r="R500" s="60"/>
      <c r="S500" s="60"/>
      <c r="T500" s="60"/>
      <c r="U500" s="60"/>
      <c r="V500" s="60"/>
      <c r="W500" s="60"/>
      <c r="X500" s="60"/>
      <c r="Y500" s="60"/>
      <c r="Z500" s="60"/>
    </row>
    <row r="501" ht="15.75" customHeight="1">
      <c r="A501" s="60"/>
      <c r="B501" s="60"/>
      <c r="C501" s="60"/>
      <c r="D501" s="60"/>
      <c r="E501" s="60"/>
      <c r="F501" s="60"/>
      <c r="G501" s="60"/>
      <c r="H501" s="60"/>
      <c r="I501" s="60"/>
      <c r="J501" s="60"/>
      <c r="K501" s="60"/>
      <c r="L501" s="60"/>
      <c r="M501" s="60"/>
      <c r="N501" s="60"/>
      <c r="O501" s="60"/>
      <c r="P501" s="60"/>
      <c r="Q501" s="60"/>
      <c r="R501" s="60"/>
      <c r="S501" s="60"/>
      <c r="T501" s="60"/>
      <c r="U501" s="60"/>
      <c r="V501" s="60"/>
      <c r="W501" s="60"/>
      <c r="X501" s="60"/>
      <c r="Y501" s="60"/>
      <c r="Z501" s="60"/>
    </row>
    <row r="502" ht="15.75" customHeight="1">
      <c r="A502" s="60"/>
      <c r="B502" s="60"/>
      <c r="C502" s="60"/>
      <c r="D502" s="60"/>
      <c r="E502" s="60"/>
      <c r="F502" s="60"/>
      <c r="G502" s="60"/>
      <c r="H502" s="60"/>
      <c r="I502" s="60"/>
      <c r="J502" s="60"/>
      <c r="K502" s="60"/>
      <c r="L502" s="60"/>
      <c r="M502" s="60"/>
      <c r="N502" s="60"/>
      <c r="O502" s="60"/>
      <c r="P502" s="60"/>
      <c r="Q502" s="60"/>
      <c r="R502" s="60"/>
      <c r="S502" s="60"/>
      <c r="T502" s="60"/>
      <c r="U502" s="60"/>
      <c r="V502" s="60"/>
      <c r="W502" s="60"/>
      <c r="X502" s="60"/>
      <c r="Y502" s="60"/>
      <c r="Z502" s="60"/>
    </row>
    <row r="503" ht="15.75" customHeight="1">
      <c r="A503" s="60"/>
      <c r="B503" s="60"/>
      <c r="C503" s="60"/>
      <c r="D503" s="60"/>
      <c r="E503" s="60"/>
      <c r="F503" s="60"/>
      <c r="G503" s="60"/>
      <c r="H503" s="60"/>
      <c r="I503" s="60"/>
      <c r="J503" s="60"/>
      <c r="K503" s="60"/>
      <c r="L503" s="60"/>
      <c r="M503" s="60"/>
      <c r="N503" s="60"/>
      <c r="O503" s="60"/>
      <c r="P503" s="60"/>
      <c r="Q503" s="60"/>
      <c r="R503" s="60"/>
      <c r="S503" s="60"/>
      <c r="T503" s="60"/>
      <c r="U503" s="60"/>
      <c r="V503" s="60"/>
      <c r="W503" s="60"/>
      <c r="X503" s="60"/>
      <c r="Y503" s="60"/>
      <c r="Z503" s="60"/>
    </row>
    <row r="504" ht="15.75" customHeight="1">
      <c r="A504" s="60"/>
      <c r="B504" s="60"/>
      <c r="C504" s="60"/>
      <c r="D504" s="60"/>
      <c r="E504" s="60"/>
      <c r="F504" s="60"/>
      <c r="G504" s="60"/>
      <c r="H504" s="60"/>
      <c r="I504" s="60"/>
      <c r="J504" s="60"/>
      <c r="K504" s="60"/>
      <c r="L504" s="60"/>
      <c r="M504" s="60"/>
      <c r="N504" s="60"/>
      <c r="O504" s="60"/>
      <c r="P504" s="60"/>
      <c r="Q504" s="60"/>
      <c r="R504" s="60"/>
      <c r="S504" s="60"/>
      <c r="T504" s="60"/>
      <c r="U504" s="60"/>
      <c r="V504" s="60"/>
      <c r="W504" s="60"/>
      <c r="X504" s="60"/>
      <c r="Y504" s="60"/>
      <c r="Z504" s="60"/>
    </row>
    <row r="505" ht="15.75" customHeight="1">
      <c r="A505" s="60"/>
      <c r="B505" s="60"/>
      <c r="C505" s="60"/>
      <c r="D505" s="60"/>
      <c r="E505" s="60"/>
      <c r="F505" s="60"/>
      <c r="G505" s="60"/>
      <c r="H505" s="60"/>
      <c r="I505" s="60"/>
      <c r="J505" s="60"/>
      <c r="K505" s="60"/>
      <c r="L505" s="60"/>
      <c r="M505" s="60"/>
      <c r="N505" s="60"/>
      <c r="O505" s="60"/>
      <c r="P505" s="60"/>
      <c r="Q505" s="60"/>
      <c r="R505" s="60"/>
      <c r="S505" s="60"/>
      <c r="T505" s="60"/>
      <c r="U505" s="60"/>
      <c r="V505" s="60"/>
      <c r="W505" s="60"/>
      <c r="X505" s="60"/>
      <c r="Y505" s="60"/>
      <c r="Z505" s="60"/>
    </row>
    <row r="506" ht="15.75" customHeight="1">
      <c r="A506" s="60"/>
      <c r="B506" s="60"/>
      <c r="C506" s="60"/>
      <c r="D506" s="60"/>
      <c r="E506" s="60"/>
      <c r="F506" s="60"/>
      <c r="G506" s="60"/>
      <c r="H506" s="60"/>
      <c r="I506" s="60"/>
      <c r="J506" s="60"/>
      <c r="K506" s="60"/>
      <c r="L506" s="60"/>
      <c r="M506" s="60"/>
      <c r="N506" s="60"/>
      <c r="O506" s="60"/>
      <c r="P506" s="60"/>
      <c r="Q506" s="60"/>
      <c r="R506" s="60"/>
      <c r="S506" s="60"/>
      <c r="T506" s="60"/>
      <c r="U506" s="60"/>
      <c r="V506" s="60"/>
      <c r="W506" s="60"/>
      <c r="X506" s="60"/>
      <c r="Y506" s="60"/>
      <c r="Z506" s="60"/>
    </row>
    <row r="507" ht="15.75" customHeight="1">
      <c r="A507" s="60"/>
      <c r="B507" s="60"/>
      <c r="C507" s="60"/>
      <c r="D507" s="60"/>
      <c r="E507" s="60"/>
      <c r="F507" s="60"/>
      <c r="G507" s="60"/>
      <c r="H507" s="60"/>
      <c r="I507" s="60"/>
      <c r="J507" s="60"/>
      <c r="K507" s="60"/>
      <c r="L507" s="60"/>
      <c r="M507" s="60"/>
      <c r="N507" s="60"/>
      <c r="O507" s="60"/>
      <c r="P507" s="60"/>
      <c r="Q507" s="60"/>
      <c r="R507" s="60"/>
      <c r="S507" s="60"/>
      <c r="T507" s="60"/>
      <c r="U507" s="60"/>
      <c r="V507" s="60"/>
      <c r="W507" s="60"/>
      <c r="X507" s="60"/>
      <c r="Y507" s="60"/>
      <c r="Z507" s="60"/>
    </row>
    <row r="508" ht="15.75" customHeight="1">
      <c r="A508" s="60"/>
      <c r="B508" s="60"/>
      <c r="C508" s="60"/>
      <c r="D508" s="60"/>
      <c r="E508" s="60"/>
      <c r="F508" s="60"/>
      <c r="G508" s="60"/>
      <c r="H508" s="60"/>
      <c r="I508" s="60"/>
      <c r="J508" s="60"/>
      <c r="K508" s="60"/>
      <c r="L508" s="60"/>
      <c r="M508" s="60"/>
      <c r="N508" s="60"/>
      <c r="O508" s="60"/>
      <c r="P508" s="60"/>
      <c r="Q508" s="60"/>
      <c r="R508" s="60"/>
      <c r="S508" s="60"/>
      <c r="T508" s="60"/>
      <c r="U508" s="60"/>
      <c r="V508" s="60"/>
      <c r="W508" s="60"/>
      <c r="X508" s="60"/>
      <c r="Y508" s="60"/>
      <c r="Z508" s="60"/>
    </row>
    <row r="509" ht="15.75" customHeight="1">
      <c r="A509" s="60"/>
      <c r="B509" s="60"/>
      <c r="C509" s="60"/>
      <c r="D509" s="60"/>
      <c r="E509" s="60"/>
      <c r="F509" s="60"/>
      <c r="G509" s="60"/>
      <c r="H509" s="60"/>
      <c r="I509" s="60"/>
      <c r="J509" s="60"/>
      <c r="K509" s="60"/>
      <c r="L509" s="60"/>
      <c r="M509" s="60"/>
      <c r="N509" s="60"/>
      <c r="O509" s="60"/>
      <c r="P509" s="60"/>
      <c r="Q509" s="60"/>
      <c r="R509" s="60"/>
      <c r="S509" s="60"/>
      <c r="T509" s="60"/>
      <c r="U509" s="60"/>
      <c r="V509" s="60"/>
      <c r="W509" s="60"/>
      <c r="X509" s="60"/>
      <c r="Y509" s="60"/>
      <c r="Z509" s="60"/>
    </row>
    <row r="510" ht="15.75" customHeight="1">
      <c r="A510" s="60"/>
      <c r="B510" s="60"/>
      <c r="C510" s="60"/>
      <c r="D510" s="60"/>
      <c r="E510" s="60"/>
      <c r="F510" s="60"/>
      <c r="G510" s="60"/>
      <c r="H510" s="60"/>
      <c r="I510" s="60"/>
      <c r="J510" s="60"/>
      <c r="K510" s="60"/>
      <c r="L510" s="60"/>
      <c r="M510" s="60"/>
      <c r="N510" s="60"/>
      <c r="O510" s="60"/>
      <c r="P510" s="60"/>
      <c r="Q510" s="60"/>
      <c r="R510" s="60"/>
      <c r="S510" s="60"/>
      <c r="T510" s="60"/>
      <c r="U510" s="60"/>
      <c r="V510" s="60"/>
      <c r="W510" s="60"/>
      <c r="X510" s="60"/>
      <c r="Y510" s="60"/>
      <c r="Z510" s="60"/>
    </row>
    <row r="511" ht="15.75" customHeight="1">
      <c r="A511" s="60"/>
      <c r="B511" s="60"/>
      <c r="C511" s="60"/>
      <c r="D511" s="60"/>
      <c r="E511" s="60"/>
      <c r="F511" s="60"/>
      <c r="G511" s="60"/>
      <c r="H511" s="60"/>
      <c r="I511" s="60"/>
      <c r="J511" s="60"/>
      <c r="K511" s="60"/>
      <c r="L511" s="60"/>
      <c r="M511" s="60"/>
      <c r="N511" s="60"/>
      <c r="O511" s="60"/>
      <c r="P511" s="60"/>
      <c r="Q511" s="60"/>
      <c r="R511" s="60"/>
      <c r="S511" s="60"/>
      <c r="T511" s="60"/>
      <c r="U511" s="60"/>
      <c r="V511" s="60"/>
      <c r="W511" s="60"/>
      <c r="X511" s="60"/>
      <c r="Y511" s="60"/>
      <c r="Z511" s="60"/>
    </row>
    <row r="512" ht="15.75" customHeight="1">
      <c r="A512" s="60"/>
      <c r="B512" s="60"/>
      <c r="C512" s="60"/>
      <c r="D512" s="60"/>
      <c r="E512" s="60"/>
      <c r="F512" s="60"/>
      <c r="G512" s="60"/>
      <c r="H512" s="60"/>
      <c r="I512" s="60"/>
      <c r="J512" s="60"/>
      <c r="K512" s="60"/>
      <c r="L512" s="60"/>
      <c r="M512" s="60"/>
      <c r="N512" s="60"/>
      <c r="O512" s="60"/>
      <c r="P512" s="60"/>
      <c r="Q512" s="60"/>
      <c r="R512" s="60"/>
      <c r="S512" s="60"/>
      <c r="T512" s="60"/>
      <c r="U512" s="60"/>
      <c r="V512" s="60"/>
      <c r="W512" s="60"/>
      <c r="X512" s="60"/>
      <c r="Y512" s="60"/>
      <c r="Z512" s="60"/>
    </row>
    <row r="513" ht="15.75" customHeight="1">
      <c r="A513" s="60"/>
      <c r="B513" s="60"/>
      <c r="C513" s="60"/>
      <c r="D513" s="60"/>
      <c r="E513" s="60"/>
      <c r="F513" s="60"/>
      <c r="G513" s="60"/>
      <c r="H513" s="60"/>
      <c r="I513" s="60"/>
      <c r="J513" s="60"/>
      <c r="K513" s="60"/>
      <c r="L513" s="60"/>
      <c r="M513" s="60"/>
      <c r="N513" s="60"/>
      <c r="O513" s="60"/>
      <c r="P513" s="60"/>
      <c r="Q513" s="60"/>
      <c r="R513" s="60"/>
      <c r="S513" s="60"/>
      <c r="T513" s="60"/>
      <c r="U513" s="60"/>
      <c r="V513" s="60"/>
      <c r="W513" s="60"/>
      <c r="X513" s="60"/>
      <c r="Y513" s="60"/>
      <c r="Z513" s="60"/>
    </row>
    <row r="514" ht="15.75" customHeight="1">
      <c r="A514" s="60"/>
      <c r="B514" s="60"/>
      <c r="C514" s="60"/>
      <c r="D514" s="60"/>
      <c r="E514" s="60"/>
      <c r="F514" s="60"/>
      <c r="G514" s="60"/>
      <c r="H514" s="60"/>
      <c r="I514" s="60"/>
      <c r="J514" s="60"/>
      <c r="K514" s="60"/>
      <c r="L514" s="60"/>
      <c r="M514" s="60"/>
      <c r="N514" s="60"/>
      <c r="O514" s="60"/>
      <c r="P514" s="60"/>
      <c r="Q514" s="60"/>
      <c r="R514" s="60"/>
      <c r="S514" s="60"/>
      <c r="T514" s="60"/>
      <c r="U514" s="60"/>
      <c r="V514" s="60"/>
      <c r="W514" s="60"/>
      <c r="X514" s="60"/>
      <c r="Y514" s="60"/>
      <c r="Z514" s="60"/>
    </row>
    <row r="515" ht="15.75" customHeight="1">
      <c r="A515" s="60"/>
      <c r="B515" s="60"/>
      <c r="C515" s="60"/>
      <c r="D515" s="60"/>
      <c r="E515" s="60"/>
      <c r="F515" s="60"/>
      <c r="G515" s="60"/>
      <c r="H515" s="60"/>
      <c r="I515" s="60"/>
      <c r="J515" s="60"/>
      <c r="K515" s="60"/>
      <c r="L515" s="60"/>
      <c r="M515" s="60"/>
      <c r="N515" s="60"/>
      <c r="O515" s="60"/>
      <c r="P515" s="60"/>
      <c r="Q515" s="60"/>
      <c r="R515" s="60"/>
      <c r="S515" s="60"/>
      <c r="T515" s="60"/>
      <c r="U515" s="60"/>
      <c r="V515" s="60"/>
      <c r="W515" s="60"/>
      <c r="X515" s="60"/>
      <c r="Y515" s="60"/>
      <c r="Z515" s="60"/>
    </row>
    <row r="516" ht="15.75" customHeight="1">
      <c r="A516" s="60"/>
      <c r="B516" s="60"/>
      <c r="C516" s="60"/>
      <c r="D516" s="60"/>
      <c r="E516" s="60"/>
      <c r="F516" s="60"/>
      <c r="G516" s="60"/>
      <c r="H516" s="60"/>
      <c r="I516" s="60"/>
      <c r="J516" s="60"/>
      <c r="K516" s="60"/>
      <c r="L516" s="60"/>
      <c r="M516" s="60"/>
      <c r="N516" s="60"/>
      <c r="O516" s="60"/>
      <c r="P516" s="60"/>
      <c r="Q516" s="60"/>
      <c r="R516" s="60"/>
      <c r="S516" s="60"/>
      <c r="T516" s="60"/>
      <c r="U516" s="60"/>
      <c r="V516" s="60"/>
      <c r="W516" s="60"/>
      <c r="X516" s="60"/>
      <c r="Y516" s="60"/>
      <c r="Z516" s="60"/>
    </row>
    <row r="517" ht="15.75" customHeight="1">
      <c r="A517" s="60"/>
      <c r="B517" s="60"/>
      <c r="C517" s="60"/>
      <c r="D517" s="60"/>
      <c r="E517" s="60"/>
      <c r="F517" s="60"/>
      <c r="G517" s="60"/>
      <c r="H517" s="60"/>
      <c r="I517" s="60"/>
      <c r="J517" s="60"/>
      <c r="K517" s="60"/>
      <c r="L517" s="60"/>
      <c r="M517" s="60"/>
      <c r="N517" s="60"/>
      <c r="O517" s="60"/>
      <c r="P517" s="60"/>
      <c r="Q517" s="60"/>
      <c r="R517" s="60"/>
      <c r="S517" s="60"/>
      <c r="T517" s="60"/>
      <c r="U517" s="60"/>
      <c r="V517" s="60"/>
      <c r="W517" s="60"/>
      <c r="X517" s="60"/>
      <c r="Y517" s="60"/>
      <c r="Z517" s="60"/>
    </row>
    <row r="518" ht="15.75" customHeight="1">
      <c r="A518" s="60"/>
      <c r="B518" s="60"/>
      <c r="C518" s="60"/>
      <c r="D518" s="60"/>
      <c r="E518" s="60"/>
      <c r="F518" s="60"/>
      <c r="G518" s="60"/>
      <c r="H518" s="60"/>
      <c r="I518" s="60"/>
      <c r="J518" s="60"/>
      <c r="K518" s="60"/>
      <c r="L518" s="60"/>
      <c r="M518" s="60"/>
      <c r="N518" s="60"/>
      <c r="O518" s="60"/>
      <c r="P518" s="60"/>
      <c r="Q518" s="60"/>
      <c r="R518" s="60"/>
      <c r="S518" s="60"/>
      <c r="T518" s="60"/>
      <c r="U518" s="60"/>
      <c r="V518" s="60"/>
      <c r="W518" s="60"/>
      <c r="X518" s="60"/>
      <c r="Y518" s="60"/>
      <c r="Z518" s="60"/>
    </row>
    <row r="519" ht="15.75" customHeight="1">
      <c r="A519" s="60"/>
      <c r="B519" s="60"/>
      <c r="C519" s="60"/>
      <c r="D519" s="60"/>
      <c r="E519" s="60"/>
      <c r="F519" s="60"/>
      <c r="G519" s="60"/>
      <c r="H519" s="60"/>
      <c r="I519" s="60"/>
      <c r="J519" s="60"/>
      <c r="K519" s="60"/>
      <c r="L519" s="60"/>
      <c r="M519" s="60"/>
      <c r="N519" s="60"/>
      <c r="O519" s="60"/>
      <c r="P519" s="60"/>
      <c r="Q519" s="60"/>
      <c r="R519" s="60"/>
      <c r="S519" s="60"/>
      <c r="T519" s="60"/>
      <c r="U519" s="60"/>
      <c r="V519" s="60"/>
      <c r="W519" s="60"/>
      <c r="X519" s="60"/>
      <c r="Y519" s="60"/>
      <c r="Z519" s="60"/>
    </row>
    <row r="520" ht="15.75" customHeight="1">
      <c r="A520" s="60"/>
      <c r="B520" s="60"/>
      <c r="C520" s="60"/>
      <c r="D520" s="60"/>
      <c r="E520" s="60"/>
      <c r="F520" s="60"/>
      <c r="G520" s="60"/>
      <c r="H520" s="60"/>
      <c r="I520" s="60"/>
      <c r="J520" s="60"/>
      <c r="K520" s="60"/>
      <c r="L520" s="60"/>
      <c r="M520" s="60"/>
      <c r="N520" s="60"/>
      <c r="O520" s="60"/>
      <c r="P520" s="60"/>
      <c r="Q520" s="60"/>
      <c r="R520" s="60"/>
      <c r="S520" s="60"/>
      <c r="T520" s="60"/>
      <c r="U520" s="60"/>
      <c r="V520" s="60"/>
      <c r="W520" s="60"/>
      <c r="X520" s="60"/>
      <c r="Y520" s="60"/>
      <c r="Z520" s="60"/>
    </row>
    <row r="521" ht="15.75" customHeight="1">
      <c r="A521" s="60"/>
      <c r="B521" s="60"/>
      <c r="C521" s="60"/>
      <c r="D521" s="60"/>
      <c r="E521" s="60"/>
      <c r="F521" s="60"/>
      <c r="G521" s="60"/>
      <c r="H521" s="60"/>
      <c r="I521" s="60"/>
      <c r="J521" s="60"/>
      <c r="K521" s="60"/>
      <c r="L521" s="60"/>
      <c r="M521" s="60"/>
      <c r="N521" s="60"/>
      <c r="O521" s="60"/>
      <c r="P521" s="60"/>
      <c r="Q521" s="60"/>
      <c r="R521" s="60"/>
      <c r="S521" s="60"/>
      <c r="T521" s="60"/>
      <c r="U521" s="60"/>
      <c r="V521" s="60"/>
      <c r="W521" s="60"/>
      <c r="X521" s="60"/>
      <c r="Y521" s="60"/>
      <c r="Z521" s="60"/>
    </row>
    <row r="522" ht="15.75" customHeight="1">
      <c r="A522" s="60"/>
      <c r="B522" s="60"/>
      <c r="C522" s="60"/>
      <c r="D522" s="60"/>
      <c r="E522" s="60"/>
      <c r="F522" s="60"/>
      <c r="G522" s="60"/>
      <c r="H522" s="60"/>
      <c r="I522" s="60"/>
      <c r="J522" s="60"/>
      <c r="K522" s="60"/>
      <c r="L522" s="60"/>
      <c r="M522" s="60"/>
      <c r="N522" s="60"/>
      <c r="O522" s="60"/>
      <c r="P522" s="60"/>
      <c r="Q522" s="60"/>
      <c r="R522" s="60"/>
      <c r="S522" s="60"/>
      <c r="T522" s="60"/>
      <c r="U522" s="60"/>
      <c r="V522" s="60"/>
      <c r="W522" s="60"/>
      <c r="X522" s="60"/>
      <c r="Y522" s="60"/>
      <c r="Z522" s="60"/>
    </row>
    <row r="523" ht="15.75" customHeight="1">
      <c r="A523" s="60"/>
      <c r="B523" s="60"/>
      <c r="C523" s="60"/>
      <c r="D523" s="60"/>
      <c r="E523" s="60"/>
      <c r="F523" s="60"/>
      <c r="G523" s="60"/>
      <c r="H523" s="60"/>
      <c r="I523" s="60"/>
      <c r="J523" s="60"/>
      <c r="K523" s="60"/>
      <c r="L523" s="60"/>
      <c r="M523" s="60"/>
      <c r="N523" s="60"/>
      <c r="O523" s="60"/>
      <c r="P523" s="60"/>
      <c r="Q523" s="60"/>
      <c r="R523" s="60"/>
      <c r="S523" s="60"/>
      <c r="T523" s="60"/>
      <c r="U523" s="60"/>
      <c r="V523" s="60"/>
      <c r="W523" s="60"/>
      <c r="X523" s="60"/>
      <c r="Y523" s="60"/>
      <c r="Z523" s="60"/>
    </row>
    <row r="524" ht="15.75" customHeight="1">
      <c r="A524" s="60"/>
      <c r="B524" s="60"/>
      <c r="C524" s="60"/>
      <c r="D524" s="60"/>
      <c r="E524" s="60"/>
      <c r="F524" s="60"/>
      <c r="G524" s="60"/>
      <c r="H524" s="60"/>
      <c r="I524" s="60"/>
      <c r="J524" s="60"/>
      <c r="K524" s="60"/>
      <c r="L524" s="60"/>
      <c r="M524" s="60"/>
      <c r="N524" s="60"/>
      <c r="O524" s="60"/>
      <c r="P524" s="60"/>
      <c r="Q524" s="60"/>
      <c r="R524" s="60"/>
      <c r="S524" s="60"/>
      <c r="T524" s="60"/>
      <c r="U524" s="60"/>
      <c r="V524" s="60"/>
      <c r="W524" s="60"/>
      <c r="X524" s="60"/>
      <c r="Y524" s="60"/>
      <c r="Z524" s="60"/>
    </row>
    <row r="525" ht="15.75" customHeight="1">
      <c r="A525" s="60"/>
      <c r="B525" s="60"/>
      <c r="C525" s="60"/>
      <c r="D525" s="60"/>
      <c r="E525" s="60"/>
      <c r="F525" s="60"/>
      <c r="G525" s="60"/>
      <c r="H525" s="60"/>
      <c r="I525" s="60"/>
      <c r="J525" s="60"/>
      <c r="K525" s="60"/>
      <c r="L525" s="60"/>
      <c r="M525" s="60"/>
      <c r="N525" s="60"/>
      <c r="O525" s="60"/>
      <c r="P525" s="60"/>
      <c r="Q525" s="60"/>
      <c r="R525" s="60"/>
      <c r="S525" s="60"/>
      <c r="T525" s="60"/>
      <c r="U525" s="60"/>
      <c r="V525" s="60"/>
      <c r="W525" s="60"/>
      <c r="X525" s="60"/>
      <c r="Y525" s="60"/>
      <c r="Z525" s="60"/>
    </row>
    <row r="526" ht="15.75" customHeight="1">
      <c r="A526" s="60"/>
      <c r="B526" s="60"/>
      <c r="C526" s="60"/>
      <c r="D526" s="60"/>
      <c r="E526" s="60"/>
      <c r="F526" s="60"/>
      <c r="G526" s="60"/>
      <c r="H526" s="60"/>
      <c r="I526" s="60"/>
      <c r="J526" s="60"/>
      <c r="K526" s="60"/>
      <c r="L526" s="60"/>
      <c r="M526" s="60"/>
      <c r="N526" s="60"/>
      <c r="O526" s="60"/>
      <c r="P526" s="60"/>
      <c r="Q526" s="60"/>
      <c r="R526" s="60"/>
      <c r="S526" s="60"/>
      <c r="T526" s="60"/>
      <c r="U526" s="60"/>
      <c r="V526" s="60"/>
      <c r="W526" s="60"/>
      <c r="X526" s="60"/>
      <c r="Y526" s="60"/>
      <c r="Z526" s="60"/>
    </row>
    <row r="527" ht="15.75" customHeight="1">
      <c r="A527" s="60"/>
      <c r="B527" s="60"/>
      <c r="C527" s="60"/>
      <c r="D527" s="60"/>
      <c r="E527" s="60"/>
      <c r="F527" s="60"/>
      <c r="G527" s="60"/>
      <c r="H527" s="60"/>
      <c r="I527" s="60"/>
      <c r="J527" s="60"/>
      <c r="K527" s="60"/>
      <c r="L527" s="60"/>
      <c r="M527" s="60"/>
      <c r="N527" s="60"/>
      <c r="O527" s="60"/>
      <c r="P527" s="60"/>
      <c r="Q527" s="60"/>
      <c r="R527" s="60"/>
      <c r="S527" s="60"/>
      <c r="T527" s="60"/>
      <c r="U527" s="60"/>
      <c r="V527" s="60"/>
      <c r="W527" s="60"/>
      <c r="X527" s="60"/>
      <c r="Y527" s="60"/>
      <c r="Z527" s="60"/>
    </row>
    <row r="528" ht="15.75" customHeight="1">
      <c r="A528" s="60"/>
      <c r="B528" s="60"/>
      <c r="C528" s="60"/>
      <c r="D528" s="60"/>
      <c r="E528" s="60"/>
      <c r="F528" s="60"/>
      <c r="G528" s="60"/>
      <c r="H528" s="60"/>
      <c r="I528" s="60"/>
      <c r="J528" s="60"/>
      <c r="K528" s="60"/>
      <c r="L528" s="60"/>
      <c r="M528" s="60"/>
      <c r="N528" s="60"/>
      <c r="O528" s="60"/>
      <c r="P528" s="60"/>
      <c r="Q528" s="60"/>
      <c r="R528" s="60"/>
      <c r="S528" s="60"/>
      <c r="T528" s="60"/>
      <c r="U528" s="60"/>
      <c r="V528" s="60"/>
      <c r="W528" s="60"/>
      <c r="X528" s="60"/>
      <c r="Y528" s="60"/>
      <c r="Z528" s="60"/>
    </row>
    <row r="529" ht="15.75" customHeight="1">
      <c r="A529" s="60"/>
      <c r="B529" s="60"/>
      <c r="C529" s="60"/>
      <c r="D529" s="60"/>
      <c r="E529" s="60"/>
      <c r="F529" s="60"/>
      <c r="G529" s="60"/>
      <c r="H529" s="60"/>
      <c r="I529" s="60"/>
      <c r="J529" s="60"/>
      <c r="K529" s="60"/>
      <c r="L529" s="60"/>
      <c r="M529" s="60"/>
      <c r="N529" s="60"/>
      <c r="O529" s="60"/>
      <c r="P529" s="60"/>
      <c r="Q529" s="60"/>
      <c r="R529" s="60"/>
      <c r="S529" s="60"/>
      <c r="T529" s="60"/>
      <c r="U529" s="60"/>
      <c r="V529" s="60"/>
      <c r="W529" s="60"/>
      <c r="X529" s="60"/>
      <c r="Y529" s="60"/>
      <c r="Z529" s="60"/>
    </row>
    <row r="530" ht="15.75" customHeight="1">
      <c r="A530" s="60"/>
      <c r="B530" s="60"/>
      <c r="C530" s="60"/>
      <c r="D530" s="60"/>
      <c r="E530" s="60"/>
      <c r="F530" s="60"/>
      <c r="G530" s="60"/>
      <c r="H530" s="60"/>
      <c r="I530" s="60"/>
      <c r="J530" s="60"/>
      <c r="K530" s="60"/>
      <c r="L530" s="60"/>
      <c r="M530" s="60"/>
      <c r="N530" s="60"/>
      <c r="O530" s="60"/>
      <c r="P530" s="60"/>
      <c r="Q530" s="60"/>
      <c r="R530" s="60"/>
      <c r="S530" s="60"/>
      <c r="T530" s="60"/>
      <c r="U530" s="60"/>
      <c r="V530" s="60"/>
      <c r="W530" s="60"/>
      <c r="X530" s="60"/>
      <c r="Y530" s="60"/>
      <c r="Z530" s="60"/>
    </row>
    <row r="531" ht="15.75" customHeight="1">
      <c r="A531" s="60"/>
      <c r="B531" s="60"/>
      <c r="C531" s="60"/>
      <c r="D531" s="60"/>
      <c r="E531" s="60"/>
      <c r="F531" s="60"/>
      <c r="G531" s="60"/>
      <c r="H531" s="60"/>
      <c r="I531" s="60"/>
      <c r="J531" s="60"/>
      <c r="K531" s="60"/>
      <c r="L531" s="60"/>
      <c r="M531" s="60"/>
      <c r="N531" s="60"/>
      <c r="O531" s="60"/>
      <c r="P531" s="60"/>
      <c r="Q531" s="60"/>
      <c r="R531" s="60"/>
      <c r="S531" s="60"/>
      <c r="T531" s="60"/>
      <c r="U531" s="60"/>
      <c r="V531" s="60"/>
      <c r="W531" s="60"/>
      <c r="X531" s="60"/>
      <c r="Y531" s="60"/>
      <c r="Z531" s="60"/>
    </row>
    <row r="532" ht="15.75" customHeight="1">
      <c r="A532" s="60"/>
      <c r="B532" s="60"/>
      <c r="C532" s="60"/>
      <c r="D532" s="60"/>
      <c r="E532" s="60"/>
      <c r="F532" s="60"/>
      <c r="G532" s="60"/>
      <c r="H532" s="60"/>
      <c r="I532" s="60"/>
      <c r="J532" s="60"/>
      <c r="K532" s="60"/>
      <c r="L532" s="60"/>
      <c r="M532" s="60"/>
      <c r="N532" s="60"/>
      <c r="O532" s="60"/>
      <c r="P532" s="60"/>
      <c r="Q532" s="60"/>
      <c r="R532" s="60"/>
      <c r="S532" s="60"/>
      <c r="T532" s="60"/>
      <c r="U532" s="60"/>
      <c r="V532" s="60"/>
      <c r="W532" s="60"/>
      <c r="X532" s="60"/>
      <c r="Y532" s="60"/>
      <c r="Z532" s="60"/>
    </row>
    <row r="533" ht="15.75" customHeight="1">
      <c r="A533" s="60"/>
      <c r="B533" s="60"/>
      <c r="C533" s="60"/>
      <c r="D533" s="60"/>
      <c r="E533" s="60"/>
      <c r="F533" s="60"/>
      <c r="G533" s="60"/>
      <c r="H533" s="60"/>
      <c r="I533" s="60"/>
      <c r="J533" s="60"/>
      <c r="K533" s="60"/>
      <c r="L533" s="60"/>
      <c r="M533" s="60"/>
      <c r="N533" s="60"/>
      <c r="O533" s="60"/>
      <c r="P533" s="60"/>
      <c r="Q533" s="60"/>
      <c r="R533" s="60"/>
      <c r="S533" s="60"/>
      <c r="T533" s="60"/>
      <c r="U533" s="60"/>
      <c r="V533" s="60"/>
      <c r="W533" s="60"/>
      <c r="X533" s="60"/>
      <c r="Y533" s="60"/>
      <c r="Z533" s="60"/>
    </row>
    <row r="534" ht="15.75" customHeight="1">
      <c r="A534" s="60"/>
      <c r="B534" s="60"/>
      <c r="C534" s="60"/>
      <c r="D534" s="60"/>
      <c r="E534" s="60"/>
      <c r="F534" s="60"/>
      <c r="G534" s="60"/>
      <c r="H534" s="60"/>
      <c r="I534" s="60"/>
      <c r="J534" s="60"/>
      <c r="K534" s="60"/>
      <c r="L534" s="60"/>
      <c r="M534" s="60"/>
      <c r="N534" s="60"/>
      <c r="O534" s="60"/>
      <c r="P534" s="60"/>
      <c r="Q534" s="60"/>
      <c r="R534" s="60"/>
      <c r="S534" s="60"/>
      <c r="T534" s="60"/>
      <c r="U534" s="60"/>
      <c r="V534" s="60"/>
      <c r="W534" s="60"/>
      <c r="X534" s="60"/>
      <c r="Y534" s="60"/>
      <c r="Z534" s="60"/>
    </row>
    <row r="535" ht="15.75" customHeight="1">
      <c r="A535" s="60"/>
      <c r="B535" s="60"/>
      <c r="C535" s="60"/>
      <c r="D535" s="60"/>
      <c r="E535" s="60"/>
      <c r="F535" s="60"/>
      <c r="G535" s="60"/>
      <c r="H535" s="60"/>
      <c r="I535" s="60"/>
      <c r="J535" s="60"/>
      <c r="K535" s="60"/>
      <c r="L535" s="60"/>
      <c r="M535" s="60"/>
      <c r="N535" s="60"/>
      <c r="O535" s="60"/>
      <c r="P535" s="60"/>
      <c r="Q535" s="60"/>
      <c r="R535" s="60"/>
      <c r="S535" s="60"/>
      <c r="T535" s="60"/>
      <c r="U535" s="60"/>
      <c r="V535" s="60"/>
      <c r="W535" s="60"/>
      <c r="X535" s="60"/>
      <c r="Y535" s="60"/>
      <c r="Z535" s="60"/>
    </row>
    <row r="536" ht="15.75" customHeight="1">
      <c r="A536" s="60"/>
      <c r="B536" s="60"/>
      <c r="C536" s="60"/>
      <c r="D536" s="60"/>
      <c r="E536" s="60"/>
      <c r="F536" s="60"/>
      <c r="G536" s="60"/>
      <c r="H536" s="60"/>
      <c r="I536" s="60"/>
      <c r="J536" s="60"/>
      <c r="K536" s="60"/>
      <c r="L536" s="60"/>
      <c r="M536" s="60"/>
      <c r="N536" s="60"/>
      <c r="O536" s="60"/>
      <c r="P536" s="60"/>
      <c r="Q536" s="60"/>
      <c r="R536" s="60"/>
      <c r="S536" s="60"/>
      <c r="T536" s="60"/>
      <c r="U536" s="60"/>
      <c r="V536" s="60"/>
      <c r="W536" s="60"/>
      <c r="X536" s="60"/>
      <c r="Y536" s="60"/>
      <c r="Z536" s="60"/>
    </row>
    <row r="537" ht="15.75" customHeight="1">
      <c r="A537" s="60"/>
      <c r="B537" s="60"/>
      <c r="C537" s="60"/>
      <c r="D537" s="60"/>
      <c r="E537" s="60"/>
      <c r="F537" s="60"/>
      <c r="G537" s="60"/>
      <c r="H537" s="60"/>
      <c r="I537" s="60"/>
      <c r="J537" s="60"/>
      <c r="K537" s="60"/>
      <c r="L537" s="60"/>
      <c r="M537" s="60"/>
      <c r="N537" s="60"/>
      <c r="O537" s="60"/>
      <c r="P537" s="60"/>
      <c r="Q537" s="60"/>
      <c r="R537" s="60"/>
      <c r="S537" s="60"/>
      <c r="T537" s="60"/>
      <c r="U537" s="60"/>
      <c r="V537" s="60"/>
      <c r="W537" s="60"/>
      <c r="X537" s="60"/>
      <c r="Y537" s="60"/>
      <c r="Z537" s="60"/>
    </row>
    <row r="538" ht="15.75" customHeight="1">
      <c r="A538" s="60"/>
      <c r="B538" s="60"/>
      <c r="C538" s="60"/>
      <c r="D538" s="60"/>
      <c r="E538" s="60"/>
      <c r="F538" s="60"/>
      <c r="G538" s="60"/>
      <c r="H538" s="60"/>
      <c r="I538" s="60"/>
      <c r="J538" s="60"/>
      <c r="K538" s="60"/>
      <c r="L538" s="60"/>
      <c r="M538" s="60"/>
      <c r="N538" s="60"/>
      <c r="O538" s="60"/>
      <c r="P538" s="60"/>
      <c r="Q538" s="60"/>
      <c r="R538" s="60"/>
      <c r="S538" s="60"/>
      <c r="T538" s="60"/>
      <c r="U538" s="60"/>
      <c r="V538" s="60"/>
      <c r="W538" s="60"/>
      <c r="X538" s="60"/>
      <c r="Y538" s="60"/>
      <c r="Z538" s="60"/>
    </row>
    <row r="539" ht="15.75" customHeight="1">
      <c r="A539" s="60"/>
      <c r="B539" s="60"/>
      <c r="C539" s="60"/>
      <c r="D539" s="60"/>
      <c r="E539" s="60"/>
      <c r="F539" s="60"/>
      <c r="G539" s="60"/>
      <c r="H539" s="60"/>
      <c r="I539" s="60"/>
      <c r="J539" s="60"/>
      <c r="K539" s="60"/>
      <c r="L539" s="60"/>
      <c r="M539" s="60"/>
      <c r="N539" s="60"/>
      <c r="O539" s="60"/>
      <c r="P539" s="60"/>
      <c r="Q539" s="60"/>
      <c r="R539" s="60"/>
      <c r="S539" s="60"/>
      <c r="T539" s="60"/>
      <c r="U539" s="60"/>
      <c r="V539" s="60"/>
      <c r="W539" s="60"/>
      <c r="X539" s="60"/>
      <c r="Y539" s="60"/>
      <c r="Z539" s="60"/>
    </row>
    <row r="540" ht="15.75" customHeight="1">
      <c r="A540" s="60"/>
      <c r="B540" s="60"/>
      <c r="C540" s="60"/>
      <c r="D540" s="60"/>
      <c r="E540" s="60"/>
      <c r="F540" s="60"/>
      <c r="G540" s="60"/>
      <c r="H540" s="60"/>
      <c r="I540" s="60"/>
      <c r="J540" s="60"/>
      <c r="K540" s="60"/>
      <c r="L540" s="60"/>
      <c r="M540" s="60"/>
      <c r="N540" s="60"/>
      <c r="O540" s="60"/>
      <c r="P540" s="60"/>
      <c r="Q540" s="60"/>
      <c r="R540" s="60"/>
      <c r="S540" s="60"/>
      <c r="T540" s="60"/>
      <c r="U540" s="60"/>
      <c r="V540" s="60"/>
      <c r="W540" s="60"/>
      <c r="X540" s="60"/>
      <c r="Y540" s="60"/>
      <c r="Z540" s="60"/>
    </row>
    <row r="541" ht="15.75" customHeight="1">
      <c r="A541" s="60"/>
      <c r="B541" s="60"/>
      <c r="C541" s="60"/>
      <c r="D541" s="60"/>
      <c r="E541" s="60"/>
      <c r="F541" s="60"/>
      <c r="G541" s="60"/>
      <c r="H541" s="60"/>
      <c r="I541" s="60"/>
      <c r="J541" s="60"/>
      <c r="K541" s="60"/>
      <c r="L541" s="60"/>
      <c r="M541" s="60"/>
      <c r="N541" s="60"/>
      <c r="O541" s="60"/>
      <c r="P541" s="60"/>
      <c r="Q541" s="60"/>
      <c r="R541" s="60"/>
      <c r="S541" s="60"/>
      <c r="T541" s="60"/>
      <c r="U541" s="60"/>
      <c r="V541" s="60"/>
      <c r="W541" s="60"/>
      <c r="X541" s="60"/>
      <c r="Y541" s="60"/>
      <c r="Z541" s="60"/>
    </row>
    <row r="542" ht="15.75" customHeight="1">
      <c r="A542" s="60"/>
      <c r="B542" s="60"/>
      <c r="C542" s="60"/>
      <c r="D542" s="60"/>
      <c r="E542" s="60"/>
      <c r="F542" s="60"/>
      <c r="G542" s="60"/>
      <c r="H542" s="60"/>
      <c r="I542" s="60"/>
      <c r="J542" s="60"/>
      <c r="K542" s="60"/>
      <c r="L542" s="60"/>
      <c r="M542" s="60"/>
      <c r="N542" s="60"/>
      <c r="O542" s="60"/>
      <c r="P542" s="60"/>
      <c r="Q542" s="60"/>
      <c r="R542" s="60"/>
      <c r="S542" s="60"/>
      <c r="T542" s="60"/>
      <c r="U542" s="60"/>
      <c r="V542" s="60"/>
      <c r="W542" s="60"/>
      <c r="X542" s="60"/>
      <c r="Y542" s="60"/>
      <c r="Z542" s="60"/>
    </row>
    <row r="543" ht="15.75" customHeight="1">
      <c r="A543" s="60"/>
      <c r="B543" s="60"/>
      <c r="C543" s="60"/>
      <c r="D543" s="60"/>
      <c r="E543" s="60"/>
      <c r="F543" s="60"/>
      <c r="G543" s="60"/>
      <c r="H543" s="60"/>
      <c r="I543" s="60"/>
      <c r="J543" s="60"/>
      <c r="K543" s="60"/>
      <c r="L543" s="60"/>
      <c r="M543" s="60"/>
      <c r="N543" s="60"/>
      <c r="O543" s="60"/>
      <c r="P543" s="60"/>
      <c r="Q543" s="60"/>
      <c r="R543" s="60"/>
      <c r="S543" s="60"/>
      <c r="T543" s="60"/>
      <c r="U543" s="60"/>
      <c r="V543" s="60"/>
      <c r="W543" s="60"/>
      <c r="X543" s="60"/>
      <c r="Y543" s="60"/>
      <c r="Z543" s="60"/>
    </row>
    <row r="544" ht="15.75" customHeight="1">
      <c r="A544" s="60"/>
      <c r="B544" s="60"/>
      <c r="C544" s="60"/>
      <c r="D544" s="60"/>
      <c r="E544" s="60"/>
      <c r="F544" s="60"/>
      <c r="G544" s="60"/>
      <c r="H544" s="60"/>
      <c r="I544" s="60"/>
      <c r="J544" s="60"/>
      <c r="K544" s="60"/>
      <c r="L544" s="60"/>
      <c r="M544" s="60"/>
      <c r="N544" s="60"/>
      <c r="O544" s="60"/>
      <c r="P544" s="60"/>
      <c r="Q544" s="60"/>
      <c r="R544" s="60"/>
      <c r="S544" s="60"/>
      <c r="T544" s="60"/>
      <c r="U544" s="60"/>
      <c r="V544" s="60"/>
      <c r="W544" s="60"/>
      <c r="X544" s="60"/>
      <c r="Y544" s="60"/>
      <c r="Z544" s="60"/>
    </row>
    <row r="545" ht="15.75" customHeight="1">
      <c r="A545" s="60"/>
      <c r="B545" s="60"/>
      <c r="C545" s="60"/>
      <c r="D545" s="60"/>
      <c r="E545" s="60"/>
      <c r="F545" s="60"/>
      <c r="G545" s="60"/>
      <c r="H545" s="60"/>
      <c r="I545" s="60"/>
      <c r="J545" s="60"/>
      <c r="K545" s="60"/>
      <c r="L545" s="60"/>
      <c r="M545" s="60"/>
      <c r="N545" s="60"/>
      <c r="O545" s="60"/>
      <c r="P545" s="60"/>
      <c r="Q545" s="60"/>
      <c r="R545" s="60"/>
      <c r="S545" s="60"/>
      <c r="T545" s="60"/>
      <c r="U545" s="60"/>
      <c r="V545" s="60"/>
      <c r="W545" s="60"/>
      <c r="X545" s="60"/>
      <c r="Y545" s="60"/>
      <c r="Z545" s="60"/>
    </row>
    <row r="546" ht="15.75" customHeight="1">
      <c r="A546" s="60"/>
      <c r="B546" s="60"/>
      <c r="C546" s="60"/>
      <c r="D546" s="60"/>
      <c r="E546" s="60"/>
      <c r="F546" s="60"/>
      <c r="G546" s="60"/>
      <c r="H546" s="60"/>
      <c r="I546" s="60"/>
      <c r="J546" s="60"/>
      <c r="K546" s="60"/>
      <c r="L546" s="60"/>
      <c r="M546" s="60"/>
      <c r="N546" s="60"/>
      <c r="O546" s="60"/>
      <c r="P546" s="60"/>
      <c r="Q546" s="60"/>
      <c r="R546" s="60"/>
      <c r="S546" s="60"/>
      <c r="T546" s="60"/>
      <c r="U546" s="60"/>
      <c r="V546" s="60"/>
      <c r="W546" s="60"/>
      <c r="X546" s="60"/>
      <c r="Y546" s="60"/>
      <c r="Z546" s="60"/>
    </row>
    <row r="547" ht="15.75" customHeight="1">
      <c r="A547" s="60"/>
      <c r="B547" s="60"/>
      <c r="C547" s="60"/>
      <c r="D547" s="60"/>
      <c r="E547" s="60"/>
      <c r="F547" s="60"/>
      <c r="G547" s="60"/>
      <c r="H547" s="60"/>
      <c r="I547" s="60"/>
      <c r="J547" s="60"/>
      <c r="K547" s="60"/>
      <c r="L547" s="60"/>
      <c r="M547" s="60"/>
      <c r="N547" s="60"/>
      <c r="O547" s="60"/>
      <c r="P547" s="60"/>
      <c r="Q547" s="60"/>
      <c r="R547" s="60"/>
      <c r="S547" s="60"/>
      <c r="T547" s="60"/>
      <c r="U547" s="60"/>
      <c r="V547" s="60"/>
      <c r="W547" s="60"/>
      <c r="X547" s="60"/>
      <c r="Y547" s="60"/>
      <c r="Z547" s="60"/>
    </row>
    <row r="548" ht="15.75" customHeight="1">
      <c r="A548" s="60"/>
      <c r="B548" s="60"/>
      <c r="C548" s="60"/>
      <c r="D548" s="60"/>
      <c r="E548" s="60"/>
      <c r="F548" s="60"/>
      <c r="G548" s="60"/>
      <c r="H548" s="60"/>
      <c r="I548" s="60"/>
      <c r="J548" s="60"/>
      <c r="K548" s="60"/>
      <c r="L548" s="60"/>
      <c r="M548" s="60"/>
      <c r="N548" s="60"/>
      <c r="O548" s="60"/>
      <c r="P548" s="60"/>
      <c r="Q548" s="60"/>
      <c r="R548" s="60"/>
      <c r="S548" s="60"/>
      <c r="T548" s="60"/>
      <c r="U548" s="60"/>
      <c r="V548" s="60"/>
      <c r="W548" s="60"/>
      <c r="X548" s="60"/>
      <c r="Y548" s="60"/>
      <c r="Z548" s="60"/>
    </row>
    <row r="549" ht="15.75" customHeight="1">
      <c r="A549" s="60"/>
      <c r="B549" s="60"/>
      <c r="C549" s="60"/>
      <c r="D549" s="60"/>
      <c r="E549" s="60"/>
      <c r="F549" s="60"/>
      <c r="G549" s="60"/>
      <c r="H549" s="60"/>
      <c r="I549" s="60"/>
      <c r="J549" s="60"/>
      <c r="K549" s="60"/>
      <c r="L549" s="60"/>
      <c r="M549" s="60"/>
      <c r="N549" s="60"/>
      <c r="O549" s="60"/>
      <c r="P549" s="60"/>
      <c r="Q549" s="60"/>
      <c r="R549" s="60"/>
      <c r="S549" s="60"/>
      <c r="T549" s="60"/>
      <c r="U549" s="60"/>
      <c r="V549" s="60"/>
      <c r="W549" s="60"/>
      <c r="X549" s="60"/>
      <c r="Y549" s="60"/>
      <c r="Z549" s="60"/>
    </row>
    <row r="550" ht="15.75" customHeight="1">
      <c r="A550" s="60"/>
      <c r="B550" s="60"/>
      <c r="C550" s="60"/>
      <c r="D550" s="60"/>
      <c r="E550" s="60"/>
      <c r="F550" s="60"/>
      <c r="G550" s="60"/>
      <c r="H550" s="60"/>
      <c r="I550" s="60"/>
      <c r="J550" s="60"/>
      <c r="K550" s="60"/>
      <c r="L550" s="60"/>
      <c r="M550" s="60"/>
      <c r="N550" s="60"/>
      <c r="O550" s="60"/>
      <c r="P550" s="60"/>
      <c r="Q550" s="60"/>
      <c r="R550" s="60"/>
      <c r="S550" s="60"/>
      <c r="T550" s="60"/>
      <c r="U550" s="60"/>
      <c r="V550" s="60"/>
      <c r="W550" s="60"/>
      <c r="X550" s="60"/>
      <c r="Y550" s="60"/>
      <c r="Z550" s="60"/>
    </row>
    <row r="551" ht="15.75" customHeight="1">
      <c r="A551" s="60"/>
      <c r="B551" s="60"/>
      <c r="C551" s="60"/>
      <c r="D551" s="60"/>
      <c r="E551" s="60"/>
      <c r="F551" s="60"/>
      <c r="G551" s="60"/>
      <c r="H551" s="60"/>
      <c r="I551" s="60"/>
      <c r="J551" s="60"/>
      <c r="K551" s="60"/>
      <c r="L551" s="60"/>
      <c r="M551" s="60"/>
      <c r="N551" s="60"/>
      <c r="O551" s="60"/>
      <c r="P551" s="60"/>
      <c r="Q551" s="60"/>
      <c r="R551" s="60"/>
      <c r="S551" s="60"/>
      <c r="T551" s="60"/>
      <c r="U551" s="60"/>
      <c r="V551" s="60"/>
      <c r="W551" s="60"/>
      <c r="X551" s="60"/>
      <c r="Y551" s="60"/>
      <c r="Z551" s="60"/>
    </row>
    <row r="552" ht="15.75" customHeight="1">
      <c r="A552" s="60"/>
      <c r="B552" s="60"/>
      <c r="C552" s="60"/>
      <c r="D552" s="60"/>
      <c r="E552" s="60"/>
      <c r="F552" s="60"/>
      <c r="G552" s="60"/>
      <c r="H552" s="60"/>
      <c r="I552" s="60"/>
      <c r="J552" s="60"/>
      <c r="K552" s="60"/>
      <c r="L552" s="60"/>
      <c r="M552" s="60"/>
      <c r="N552" s="60"/>
      <c r="O552" s="60"/>
      <c r="P552" s="60"/>
      <c r="Q552" s="60"/>
      <c r="R552" s="60"/>
      <c r="S552" s="60"/>
      <c r="T552" s="60"/>
      <c r="U552" s="60"/>
      <c r="V552" s="60"/>
      <c r="W552" s="60"/>
      <c r="X552" s="60"/>
      <c r="Y552" s="60"/>
      <c r="Z552" s="60"/>
    </row>
    <row r="553" ht="15.75" customHeight="1">
      <c r="A553" s="60"/>
      <c r="B553" s="60"/>
      <c r="C553" s="60"/>
      <c r="D553" s="60"/>
      <c r="E553" s="60"/>
      <c r="F553" s="60"/>
      <c r="G553" s="60"/>
      <c r="H553" s="60"/>
      <c r="I553" s="60"/>
      <c r="J553" s="60"/>
      <c r="K553" s="60"/>
      <c r="L553" s="60"/>
      <c r="M553" s="60"/>
      <c r="N553" s="60"/>
      <c r="O553" s="60"/>
      <c r="P553" s="60"/>
      <c r="Q553" s="60"/>
      <c r="R553" s="60"/>
      <c r="S553" s="60"/>
      <c r="T553" s="60"/>
      <c r="U553" s="60"/>
      <c r="V553" s="60"/>
      <c r="W553" s="60"/>
      <c r="X553" s="60"/>
      <c r="Y553" s="60"/>
      <c r="Z553" s="60"/>
    </row>
    <row r="554" ht="15.75" customHeight="1">
      <c r="A554" s="60"/>
      <c r="B554" s="60"/>
      <c r="C554" s="60"/>
      <c r="D554" s="60"/>
      <c r="E554" s="60"/>
      <c r="F554" s="60"/>
      <c r="G554" s="60"/>
      <c r="H554" s="60"/>
      <c r="I554" s="60"/>
      <c r="J554" s="60"/>
      <c r="K554" s="60"/>
      <c r="L554" s="60"/>
      <c r="M554" s="60"/>
      <c r="N554" s="60"/>
      <c r="O554" s="60"/>
      <c r="P554" s="60"/>
      <c r="Q554" s="60"/>
      <c r="R554" s="60"/>
      <c r="S554" s="60"/>
      <c r="T554" s="60"/>
      <c r="U554" s="60"/>
      <c r="V554" s="60"/>
      <c r="W554" s="60"/>
      <c r="X554" s="60"/>
      <c r="Y554" s="60"/>
      <c r="Z554" s="60"/>
    </row>
    <row r="555" ht="15.75" customHeight="1">
      <c r="A555" s="60"/>
      <c r="B555" s="60"/>
      <c r="C555" s="60"/>
      <c r="D555" s="60"/>
      <c r="E555" s="60"/>
      <c r="F555" s="60"/>
      <c r="G555" s="60"/>
      <c r="H555" s="60"/>
      <c r="I555" s="60"/>
      <c r="J555" s="60"/>
      <c r="K555" s="60"/>
      <c r="L555" s="60"/>
      <c r="M555" s="60"/>
      <c r="N555" s="60"/>
      <c r="O555" s="60"/>
      <c r="P555" s="60"/>
      <c r="Q555" s="60"/>
      <c r="R555" s="60"/>
      <c r="S555" s="60"/>
      <c r="T555" s="60"/>
      <c r="U555" s="60"/>
      <c r="V555" s="60"/>
      <c r="W555" s="60"/>
      <c r="X555" s="60"/>
      <c r="Y555" s="60"/>
      <c r="Z555" s="60"/>
    </row>
    <row r="556" ht="15.75" customHeight="1">
      <c r="A556" s="60"/>
      <c r="B556" s="60"/>
      <c r="C556" s="60"/>
      <c r="D556" s="60"/>
      <c r="E556" s="60"/>
      <c r="F556" s="60"/>
      <c r="G556" s="60"/>
      <c r="H556" s="60"/>
      <c r="I556" s="60"/>
      <c r="J556" s="60"/>
      <c r="K556" s="60"/>
      <c r="L556" s="60"/>
      <c r="M556" s="60"/>
      <c r="N556" s="60"/>
      <c r="O556" s="60"/>
      <c r="P556" s="60"/>
      <c r="Q556" s="60"/>
      <c r="R556" s="60"/>
      <c r="S556" s="60"/>
      <c r="T556" s="60"/>
      <c r="U556" s="60"/>
      <c r="V556" s="60"/>
      <c r="W556" s="60"/>
      <c r="X556" s="60"/>
      <c r="Y556" s="60"/>
      <c r="Z556" s="60"/>
    </row>
    <row r="557" ht="15.75" customHeight="1">
      <c r="A557" s="60"/>
      <c r="B557" s="60"/>
      <c r="C557" s="60"/>
      <c r="D557" s="60"/>
      <c r="E557" s="60"/>
      <c r="F557" s="60"/>
      <c r="G557" s="60"/>
      <c r="H557" s="60"/>
      <c r="I557" s="60"/>
      <c r="J557" s="60"/>
      <c r="K557" s="60"/>
      <c r="L557" s="60"/>
      <c r="M557" s="60"/>
      <c r="N557" s="60"/>
      <c r="O557" s="60"/>
      <c r="P557" s="60"/>
      <c r="Q557" s="60"/>
      <c r="R557" s="60"/>
      <c r="S557" s="60"/>
      <c r="T557" s="60"/>
      <c r="U557" s="60"/>
      <c r="V557" s="60"/>
      <c r="W557" s="60"/>
      <c r="X557" s="60"/>
      <c r="Y557" s="60"/>
      <c r="Z557" s="60"/>
    </row>
    <row r="558" ht="15.75" customHeight="1">
      <c r="A558" s="60"/>
      <c r="B558" s="60"/>
      <c r="C558" s="60"/>
      <c r="D558" s="60"/>
      <c r="E558" s="60"/>
      <c r="F558" s="60"/>
      <c r="G558" s="60"/>
      <c r="H558" s="60"/>
      <c r="I558" s="60"/>
      <c r="J558" s="60"/>
      <c r="K558" s="60"/>
      <c r="L558" s="60"/>
      <c r="M558" s="60"/>
      <c r="N558" s="60"/>
      <c r="O558" s="60"/>
      <c r="P558" s="60"/>
      <c r="Q558" s="60"/>
      <c r="R558" s="60"/>
      <c r="S558" s="60"/>
      <c r="T558" s="60"/>
      <c r="U558" s="60"/>
      <c r="V558" s="60"/>
      <c r="W558" s="60"/>
      <c r="X558" s="60"/>
      <c r="Y558" s="60"/>
      <c r="Z558" s="60"/>
    </row>
    <row r="559" ht="15.75" customHeight="1">
      <c r="A559" s="60"/>
      <c r="B559" s="60"/>
      <c r="C559" s="60"/>
      <c r="D559" s="60"/>
      <c r="E559" s="60"/>
      <c r="F559" s="60"/>
      <c r="G559" s="60"/>
      <c r="H559" s="60"/>
      <c r="I559" s="60"/>
      <c r="J559" s="60"/>
      <c r="K559" s="60"/>
      <c r="L559" s="60"/>
      <c r="M559" s="60"/>
      <c r="N559" s="60"/>
      <c r="O559" s="60"/>
      <c r="P559" s="60"/>
      <c r="Q559" s="60"/>
      <c r="R559" s="60"/>
      <c r="S559" s="60"/>
      <c r="T559" s="60"/>
      <c r="U559" s="60"/>
      <c r="V559" s="60"/>
      <c r="W559" s="60"/>
      <c r="X559" s="60"/>
      <c r="Y559" s="60"/>
      <c r="Z559" s="60"/>
    </row>
    <row r="560" ht="15.75" customHeight="1">
      <c r="A560" s="60"/>
      <c r="B560" s="60"/>
      <c r="C560" s="60"/>
      <c r="D560" s="60"/>
      <c r="E560" s="60"/>
      <c r="F560" s="60"/>
      <c r="G560" s="60"/>
      <c r="H560" s="60"/>
      <c r="I560" s="60"/>
      <c r="J560" s="60"/>
      <c r="K560" s="60"/>
      <c r="L560" s="60"/>
      <c r="M560" s="60"/>
      <c r="N560" s="60"/>
      <c r="O560" s="60"/>
      <c r="P560" s="60"/>
      <c r="Q560" s="60"/>
      <c r="R560" s="60"/>
      <c r="S560" s="60"/>
      <c r="T560" s="60"/>
      <c r="U560" s="60"/>
      <c r="V560" s="60"/>
      <c r="W560" s="60"/>
      <c r="X560" s="60"/>
      <c r="Y560" s="60"/>
      <c r="Z560" s="60"/>
    </row>
    <row r="561" ht="15.75" customHeight="1">
      <c r="A561" s="60"/>
      <c r="B561" s="60"/>
      <c r="C561" s="60"/>
      <c r="D561" s="60"/>
      <c r="E561" s="60"/>
      <c r="F561" s="60"/>
      <c r="G561" s="60"/>
      <c r="H561" s="60"/>
      <c r="I561" s="60"/>
      <c r="J561" s="60"/>
      <c r="K561" s="60"/>
      <c r="L561" s="60"/>
      <c r="M561" s="60"/>
      <c r="N561" s="60"/>
      <c r="O561" s="60"/>
      <c r="P561" s="60"/>
      <c r="Q561" s="60"/>
      <c r="R561" s="60"/>
      <c r="S561" s="60"/>
      <c r="T561" s="60"/>
      <c r="U561" s="60"/>
      <c r="V561" s="60"/>
      <c r="W561" s="60"/>
      <c r="X561" s="60"/>
      <c r="Y561" s="60"/>
      <c r="Z561" s="60"/>
    </row>
    <row r="562" ht="15.75" customHeight="1">
      <c r="A562" s="60"/>
      <c r="B562" s="60"/>
      <c r="C562" s="60"/>
      <c r="D562" s="60"/>
      <c r="E562" s="60"/>
      <c r="F562" s="60"/>
      <c r="G562" s="60"/>
      <c r="H562" s="60"/>
      <c r="I562" s="60"/>
      <c r="J562" s="60"/>
      <c r="K562" s="60"/>
      <c r="L562" s="60"/>
      <c r="M562" s="60"/>
      <c r="N562" s="60"/>
      <c r="O562" s="60"/>
      <c r="P562" s="60"/>
      <c r="Q562" s="60"/>
      <c r="R562" s="60"/>
      <c r="S562" s="60"/>
      <c r="T562" s="60"/>
      <c r="U562" s="60"/>
      <c r="V562" s="60"/>
      <c r="W562" s="60"/>
      <c r="X562" s="60"/>
      <c r="Y562" s="60"/>
      <c r="Z562" s="60"/>
    </row>
    <row r="563" ht="15.75" customHeight="1">
      <c r="A563" s="60"/>
      <c r="B563" s="60"/>
      <c r="C563" s="60"/>
      <c r="D563" s="60"/>
      <c r="E563" s="60"/>
      <c r="F563" s="60"/>
      <c r="G563" s="60"/>
      <c r="H563" s="60"/>
      <c r="I563" s="60"/>
      <c r="J563" s="60"/>
      <c r="K563" s="60"/>
      <c r="L563" s="60"/>
      <c r="M563" s="60"/>
      <c r="N563" s="60"/>
      <c r="O563" s="60"/>
      <c r="P563" s="60"/>
      <c r="Q563" s="60"/>
      <c r="R563" s="60"/>
      <c r="S563" s="60"/>
      <c r="T563" s="60"/>
      <c r="U563" s="60"/>
      <c r="V563" s="60"/>
      <c r="W563" s="60"/>
      <c r="X563" s="60"/>
      <c r="Y563" s="60"/>
      <c r="Z563" s="60"/>
    </row>
    <row r="564" ht="15.75" customHeight="1">
      <c r="A564" s="60"/>
      <c r="B564" s="60"/>
      <c r="C564" s="60"/>
      <c r="D564" s="60"/>
      <c r="E564" s="60"/>
      <c r="F564" s="60"/>
      <c r="G564" s="60"/>
      <c r="H564" s="60"/>
      <c r="I564" s="60"/>
      <c r="J564" s="60"/>
      <c r="K564" s="60"/>
      <c r="L564" s="60"/>
      <c r="M564" s="60"/>
      <c r="N564" s="60"/>
      <c r="O564" s="60"/>
      <c r="P564" s="60"/>
      <c r="Q564" s="60"/>
      <c r="R564" s="60"/>
      <c r="S564" s="60"/>
      <c r="T564" s="60"/>
      <c r="U564" s="60"/>
      <c r="V564" s="60"/>
      <c r="W564" s="60"/>
      <c r="X564" s="60"/>
      <c r="Y564" s="60"/>
      <c r="Z564" s="60"/>
    </row>
    <row r="565" ht="15.75" customHeight="1">
      <c r="A565" s="60"/>
      <c r="B565" s="60"/>
      <c r="C565" s="60"/>
      <c r="D565" s="60"/>
      <c r="E565" s="60"/>
      <c r="F565" s="60"/>
      <c r="G565" s="60"/>
      <c r="H565" s="60"/>
      <c r="I565" s="60"/>
      <c r="J565" s="60"/>
      <c r="K565" s="60"/>
      <c r="L565" s="60"/>
      <c r="M565" s="60"/>
      <c r="N565" s="60"/>
      <c r="O565" s="60"/>
      <c r="P565" s="60"/>
      <c r="Q565" s="60"/>
      <c r="R565" s="60"/>
      <c r="S565" s="60"/>
      <c r="T565" s="60"/>
      <c r="U565" s="60"/>
      <c r="V565" s="60"/>
      <c r="W565" s="60"/>
      <c r="X565" s="60"/>
      <c r="Y565" s="60"/>
      <c r="Z565" s="60"/>
    </row>
    <row r="566" ht="15.75" customHeight="1">
      <c r="A566" s="60"/>
      <c r="B566" s="60"/>
      <c r="C566" s="60"/>
      <c r="D566" s="60"/>
      <c r="E566" s="60"/>
      <c r="F566" s="60"/>
      <c r="G566" s="60"/>
      <c r="H566" s="60"/>
      <c r="I566" s="60"/>
      <c r="J566" s="60"/>
      <c r="K566" s="60"/>
      <c r="L566" s="60"/>
      <c r="M566" s="60"/>
      <c r="N566" s="60"/>
      <c r="O566" s="60"/>
      <c r="P566" s="60"/>
      <c r="Q566" s="60"/>
      <c r="R566" s="60"/>
      <c r="S566" s="60"/>
      <c r="T566" s="60"/>
      <c r="U566" s="60"/>
      <c r="V566" s="60"/>
      <c r="W566" s="60"/>
      <c r="X566" s="60"/>
      <c r="Y566" s="60"/>
      <c r="Z566" s="60"/>
    </row>
    <row r="567" ht="15.75" customHeight="1">
      <c r="A567" s="60"/>
      <c r="B567" s="60"/>
      <c r="C567" s="60"/>
      <c r="D567" s="60"/>
      <c r="E567" s="60"/>
      <c r="F567" s="60"/>
      <c r="G567" s="60"/>
      <c r="H567" s="60"/>
      <c r="I567" s="60"/>
      <c r="J567" s="60"/>
      <c r="K567" s="60"/>
      <c r="L567" s="60"/>
      <c r="M567" s="60"/>
      <c r="N567" s="60"/>
      <c r="O567" s="60"/>
      <c r="P567" s="60"/>
      <c r="Q567" s="60"/>
      <c r="R567" s="60"/>
      <c r="S567" s="60"/>
      <c r="T567" s="60"/>
      <c r="U567" s="60"/>
      <c r="V567" s="60"/>
      <c r="W567" s="60"/>
      <c r="X567" s="60"/>
      <c r="Y567" s="60"/>
      <c r="Z567" s="60"/>
    </row>
    <row r="568" ht="15.75" customHeight="1">
      <c r="A568" s="60"/>
      <c r="B568" s="60"/>
      <c r="C568" s="60"/>
      <c r="D568" s="60"/>
      <c r="E568" s="60"/>
      <c r="F568" s="60"/>
      <c r="G568" s="60"/>
      <c r="H568" s="60"/>
      <c r="I568" s="60"/>
      <c r="J568" s="60"/>
      <c r="K568" s="60"/>
      <c r="L568" s="60"/>
      <c r="M568" s="60"/>
      <c r="N568" s="60"/>
      <c r="O568" s="60"/>
      <c r="P568" s="60"/>
      <c r="Q568" s="60"/>
      <c r="R568" s="60"/>
      <c r="S568" s="60"/>
      <c r="T568" s="60"/>
      <c r="U568" s="60"/>
      <c r="V568" s="60"/>
      <c r="W568" s="60"/>
      <c r="X568" s="60"/>
      <c r="Y568" s="60"/>
      <c r="Z568" s="60"/>
    </row>
    <row r="569" ht="15.75" customHeight="1">
      <c r="A569" s="60"/>
      <c r="B569" s="60"/>
      <c r="C569" s="60"/>
      <c r="D569" s="60"/>
      <c r="E569" s="60"/>
      <c r="F569" s="60"/>
      <c r="G569" s="60"/>
      <c r="H569" s="60"/>
      <c r="I569" s="60"/>
      <c r="J569" s="60"/>
      <c r="K569" s="60"/>
      <c r="L569" s="60"/>
      <c r="M569" s="60"/>
      <c r="N569" s="60"/>
      <c r="O569" s="60"/>
      <c r="P569" s="60"/>
      <c r="Q569" s="60"/>
      <c r="R569" s="60"/>
      <c r="S569" s="60"/>
      <c r="T569" s="60"/>
      <c r="U569" s="60"/>
      <c r="V569" s="60"/>
      <c r="W569" s="60"/>
      <c r="X569" s="60"/>
      <c r="Y569" s="60"/>
      <c r="Z569" s="60"/>
    </row>
    <row r="570" ht="15.75" customHeight="1">
      <c r="A570" s="60"/>
      <c r="B570" s="60"/>
      <c r="C570" s="60"/>
      <c r="D570" s="60"/>
      <c r="E570" s="60"/>
      <c r="F570" s="60"/>
      <c r="G570" s="60"/>
      <c r="H570" s="60"/>
      <c r="I570" s="60"/>
      <c r="J570" s="60"/>
      <c r="K570" s="60"/>
      <c r="L570" s="60"/>
      <c r="M570" s="60"/>
      <c r="N570" s="60"/>
      <c r="O570" s="60"/>
      <c r="P570" s="60"/>
      <c r="Q570" s="60"/>
      <c r="R570" s="60"/>
      <c r="S570" s="60"/>
      <c r="T570" s="60"/>
      <c r="U570" s="60"/>
      <c r="V570" s="60"/>
      <c r="W570" s="60"/>
      <c r="X570" s="60"/>
      <c r="Y570" s="60"/>
      <c r="Z570" s="60"/>
    </row>
    <row r="571" ht="15.75" customHeight="1">
      <c r="A571" s="60"/>
      <c r="B571" s="60"/>
      <c r="C571" s="60"/>
      <c r="D571" s="60"/>
      <c r="E571" s="60"/>
      <c r="F571" s="60"/>
      <c r="G571" s="60"/>
      <c r="H571" s="60"/>
      <c r="I571" s="60"/>
      <c r="J571" s="60"/>
      <c r="K571" s="60"/>
      <c r="L571" s="60"/>
      <c r="M571" s="60"/>
      <c r="N571" s="60"/>
      <c r="O571" s="60"/>
      <c r="P571" s="60"/>
      <c r="Q571" s="60"/>
      <c r="R571" s="60"/>
      <c r="S571" s="60"/>
      <c r="T571" s="60"/>
      <c r="U571" s="60"/>
      <c r="V571" s="60"/>
      <c r="W571" s="60"/>
      <c r="X571" s="60"/>
      <c r="Y571" s="60"/>
      <c r="Z571" s="60"/>
    </row>
    <row r="572" ht="15.75" customHeight="1">
      <c r="A572" s="60"/>
      <c r="B572" s="60"/>
      <c r="C572" s="60"/>
      <c r="D572" s="60"/>
      <c r="E572" s="60"/>
      <c r="F572" s="60"/>
      <c r="G572" s="60"/>
      <c r="H572" s="60"/>
      <c r="I572" s="60"/>
      <c r="J572" s="60"/>
      <c r="K572" s="60"/>
      <c r="L572" s="60"/>
      <c r="M572" s="60"/>
      <c r="N572" s="60"/>
      <c r="O572" s="60"/>
      <c r="P572" s="60"/>
      <c r="Q572" s="60"/>
      <c r="R572" s="60"/>
      <c r="S572" s="60"/>
      <c r="T572" s="60"/>
      <c r="U572" s="60"/>
      <c r="V572" s="60"/>
      <c r="W572" s="60"/>
      <c r="X572" s="60"/>
      <c r="Y572" s="60"/>
      <c r="Z572" s="60"/>
    </row>
    <row r="573" ht="15.75" customHeight="1">
      <c r="A573" s="60"/>
      <c r="B573" s="60"/>
      <c r="C573" s="60"/>
      <c r="D573" s="60"/>
      <c r="E573" s="60"/>
      <c r="F573" s="60"/>
      <c r="G573" s="60"/>
      <c r="H573" s="60"/>
      <c r="I573" s="60"/>
      <c r="J573" s="60"/>
      <c r="K573" s="60"/>
      <c r="L573" s="60"/>
      <c r="M573" s="60"/>
      <c r="N573" s="60"/>
      <c r="O573" s="60"/>
      <c r="P573" s="60"/>
      <c r="Q573" s="60"/>
      <c r="R573" s="60"/>
      <c r="S573" s="60"/>
      <c r="T573" s="60"/>
      <c r="U573" s="60"/>
      <c r="V573" s="60"/>
      <c r="W573" s="60"/>
      <c r="X573" s="60"/>
      <c r="Y573" s="60"/>
      <c r="Z573" s="60"/>
    </row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2026-03-30T09:52:32Z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2024-01-26T03:40:38Z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7d146aec-852b-4917-9bf9-75c4d4ba1ff2</vt:lpwstr>
  </property>
  <property fmtid="{D5CDD505-2E9C-101B-9397-08002B2CF9AE}" pid="7" name="MSIP_Label_defa4170-0d19-0005-0004-bc88714345d2_ActionId">
    <vt:lpwstr>5474faee-90f9-49a5-9ccb-a9e7d61ec44e</vt:lpwstr>
  </property>
  <property fmtid="{D5CDD505-2E9C-101B-9397-08002B2CF9AE}" pid="8" name="MSIP_Label_defa4170-0d19-0005-0004-bc88714345d2_ContentBits">
    <vt:lpwstr>0</vt:lpwstr>
  </property>
</Properties>
</file>